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0"/>
  </bookViews>
  <sheets>
    <sheet name="ASISTENCIA_9" sheetId="1" r:id="rId1"/>
    <sheet name="PRÁCTICA" sheetId="2" r:id="rId2"/>
  </sheets>
  <definedNames>
    <definedName name="_xlnm.Print_Area" localSheetId="1">'PRÁCTICA'!$A$1:$AR$54</definedName>
  </definedNames>
  <calcPr fullCalcOnLoad="1"/>
</workbook>
</file>

<file path=xl/sharedStrings.xml><?xml version="1.0" encoding="utf-8"?>
<sst xmlns="http://schemas.openxmlformats.org/spreadsheetml/2006/main" count="45" uniqueCount="18">
  <si>
    <t>ORDEN</t>
  </si>
  <si>
    <t>PORCENTAJE</t>
  </si>
  <si>
    <t xml:space="preserve">INSTITUCIÓN EDUCATIVA DISTRITAL PARA EL DESARROLLO HUMANO MARÍA CANO "INEDHUMAC" </t>
  </si>
  <si>
    <t>PROMEDIO 1</t>
  </si>
  <si>
    <t>PROMEDIO 2</t>
  </si>
  <si>
    <t>TOTAL</t>
  </si>
  <si>
    <t>TOTAL INASIT</t>
  </si>
  <si>
    <t>TOTAL ASIST</t>
  </si>
  <si>
    <t>1 APELLIDO</t>
  </si>
  <si>
    <t>2 APELLIDO</t>
  </si>
  <si>
    <t>1 NOMBRE</t>
  </si>
  <si>
    <t>2 NOMBRE</t>
  </si>
  <si>
    <t>PERDIO POR  INASIST</t>
  </si>
  <si>
    <t>SÁBADO</t>
  </si>
  <si>
    <t>DOMINGO</t>
  </si>
  <si>
    <t>SEMANA  SANTA  JUEVES SANTO</t>
  </si>
  <si>
    <t>SEMANA  SANTA  VIERNES SANTO</t>
  </si>
  <si>
    <t xml:space="preserve">   REGISTRO DE ASISTENCIA ESTUDIANTES                                        MES DE:    ABRIL                            AÑO: 2010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</si>
</sst>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-2]\ * #,##0.00_ ;_ [$€-2]\ * \-#,##0.00_ ;_ [$€-2]\ * &quot;-&quot;??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2" fontId="2" fillId="0" borderId="0" applyFon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2" xfId="52" applyBorder="1">
      <alignment/>
      <protection/>
    </xf>
    <xf numFmtId="0" fontId="2" fillId="0" borderId="13" xfId="52" applyBorder="1">
      <alignment/>
      <protection/>
    </xf>
    <xf numFmtId="0" fontId="2" fillId="0" borderId="14" xfId="52" applyBorder="1">
      <alignment/>
      <protection/>
    </xf>
    <xf numFmtId="0" fontId="2" fillId="0" borderId="15" xfId="52" applyBorder="1">
      <alignment/>
      <protection/>
    </xf>
    <xf numFmtId="0" fontId="2" fillId="0" borderId="0" xfId="52" applyAlignment="1">
      <alignment horizontal="centerContinuous" vertical="center" wrapText="1"/>
      <protection/>
    </xf>
    <xf numFmtId="0" fontId="2" fillId="0" borderId="0" xfId="52" applyFont="1" applyAlignment="1">
      <alignment horizontal="centerContinuous" vertical="center" wrapText="1"/>
      <protection/>
    </xf>
    <xf numFmtId="0" fontId="3" fillId="0" borderId="0" xfId="52" applyFont="1" applyAlignment="1">
      <alignment horizontal="centerContinuous" vertical="center" wrapText="1"/>
      <protection/>
    </xf>
    <xf numFmtId="0" fontId="2" fillId="0" borderId="11" xfId="52" applyFill="1" applyBorder="1">
      <alignment/>
      <protection/>
    </xf>
    <xf numFmtId="0" fontId="4" fillId="0" borderId="12" xfId="0" applyFont="1" applyBorder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2" fillId="0" borderId="0" xfId="52" applyFont="1" applyFill="1" applyAlignment="1">
      <alignment horizontal="centerContinuous" vertical="center" wrapText="1"/>
      <protection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47" fillId="0" borderId="0" xfId="0" applyFont="1" applyAlignment="1">
      <alignment/>
    </xf>
    <xf numFmtId="0" fontId="6" fillId="0" borderId="16" xfId="52" applyFont="1" applyBorder="1" applyAlignment="1">
      <alignment horizontal="center"/>
      <protection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9" fillId="0" borderId="22" xfId="52" applyFont="1" applyBorder="1" applyAlignment="1">
      <alignment horizontal="center"/>
      <protection/>
    </xf>
    <xf numFmtId="0" fontId="9" fillId="0" borderId="21" xfId="52" applyFont="1" applyBorder="1">
      <alignment/>
      <protection/>
    </xf>
    <xf numFmtId="0" fontId="9" fillId="19" borderId="21" xfId="52" applyFont="1" applyFill="1" applyBorder="1">
      <alignment/>
      <protection/>
    </xf>
    <xf numFmtId="0" fontId="9" fillId="0" borderId="22" xfId="52" applyFont="1" applyBorder="1">
      <alignment/>
      <protection/>
    </xf>
    <xf numFmtId="0" fontId="9" fillId="0" borderId="23" xfId="52" applyFont="1" applyBorder="1" applyAlignment="1">
      <alignment horizontal="center" wrapText="1" shrinkToFit="1"/>
      <protection/>
    </xf>
    <xf numFmtId="0" fontId="9" fillId="0" borderId="23" xfId="52" applyFont="1" applyBorder="1" applyAlignment="1">
      <alignment horizontal="center" wrapText="1"/>
      <protection/>
    </xf>
    <xf numFmtId="0" fontId="9" fillId="0" borderId="23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11" fillId="0" borderId="24" xfId="52" applyFont="1" applyBorder="1">
      <alignment/>
      <protection/>
    </xf>
    <xf numFmtId="0" fontId="11" fillId="19" borderId="24" xfId="52" applyFont="1" applyFill="1" applyBorder="1">
      <alignment/>
      <protection/>
    </xf>
    <xf numFmtId="0" fontId="11" fillId="0" borderId="25" xfId="52" applyFont="1" applyBorder="1">
      <alignment/>
      <protection/>
    </xf>
    <xf numFmtId="0" fontId="11" fillId="0" borderId="26" xfId="52" applyFont="1" applyBorder="1">
      <alignment/>
      <protection/>
    </xf>
    <xf numFmtId="0" fontId="11" fillId="0" borderId="27" xfId="52" applyFont="1" applyBorder="1">
      <alignment/>
      <protection/>
    </xf>
    <xf numFmtId="2" fontId="11" fillId="0" borderId="27" xfId="52" applyNumberFormat="1" applyFont="1" applyBorder="1">
      <alignment/>
      <protection/>
    </xf>
    <xf numFmtId="2" fontId="11" fillId="0" borderId="18" xfId="52" applyNumberFormat="1" applyFont="1" applyBorder="1">
      <alignment/>
      <protection/>
    </xf>
    <xf numFmtId="9" fontId="11" fillId="0" borderId="27" xfId="54" applyNumberFormat="1" applyFont="1" applyBorder="1" applyAlignment="1">
      <alignment/>
    </xf>
    <xf numFmtId="0" fontId="48" fillId="0" borderId="19" xfId="0" applyFont="1" applyBorder="1" applyAlignment="1">
      <alignment/>
    </xf>
    <xf numFmtId="0" fontId="11" fillId="0" borderId="28" xfId="52" applyFont="1" applyBorder="1">
      <alignment/>
      <protection/>
    </xf>
    <xf numFmtId="0" fontId="11" fillId="0" borderId="10" xfId="52" applyFont="1" applyBorder="1">
      <alignment/>
      <protection/>
    </xf>
    <xf numFmtId="0" fontId="11" fillId="19" borderId="10" xfId="52" applyFont="1" applyFill="1" applyBorder="1">
      <alignment/>
      <protection/>
    </xf>
    <xf numFmtId="0" fontId="11" fillId="0" borderId="29" xfId="52" applyFont="1" applyBorder="1">
      <alignment/>
      <protection/>
    </xf>
    <xf numFmtId="2" fontId="11" fillId="0" borderId="10" xfId="52" applyNumberFormat="1" applyFont="1" applyBorder="1">
      <alignment/>
      <protection/>
    </xf>
    <xf numFmtId="9" fontId="11" fillId="0" borderId="30" xfId="54" applyNumberFormat="1" applyFont="1" applyBorder="1" applyAlignment="1">
      <alignment/>
    </xf>
    <xf numFmtId="0" fontId="48" fillId="0" borderId="12" xfId="0" applyFont="1" applyBorder="1" applyAlignment="1">
      <alignment/>
    </xf>
    <xf numFmtId="0" fontId="11" fillId="19" borderId="14" xfId="52" applyFont="1" applyFill="1" applyBorder="1">
      <alignment/>
      <protection/>
    </xf>
    <xf numFmtId="0" fontId="11" fillId="0" borderId="14" xfId="52" applyFont="1" applyBorder="1">
      <alignment/>
      <protection/>
    </xf>
    <xf numFmtId="0" fontId="11" fillId="0" borderId="16" xfId="52" applyFont="1" applyBorder="1">
      <alignment/>
      <protection/>
    </xf>
    <xf numFmtId="0" fontId="11" fillId="0" borderId="31" xfId="52" applyFont="1" applyBorder="1">
      <alignment/>
      <protection/>
    </xf>
    <xf numFmtId="0" fontId="11" fillId="0" borderId="32" xfId="52" applyFont="1" applyBorder="1">
      <alignment/>
      <protection/>
    </xf>
    <xf numFmtId="2" fontId="11" fillId="0" borderId="32" xfId="52" applyNumberFormat="1" applyFont="1" applyBorder="1">
      <alignment/>
      <protection/>
    </xf>
    <xf numFmtId="2" fontId="11" fillId="0" borderId="14" xfId="52" applyNumberFormat="1" applyFont="1" applyBorder="1">
      <alignment/>
      <protection/>
    </xf>
    <xf numFmtId="9" fontId="11" fillId="0" borderId="33" xfId="54" applyNumberFormat="1" applyFont="1" applyBorder="1" applyAlignment="1">
      <alignment/>
    </xf>
    <xf numFmtId="0" fontId="48" fillId="0" borderId="15" xfId="0" applyFont="1" applyBorder="1" applyAlignment="1">
      <alignment/>
    </xf>
    <xf numFmtId="0" fontId="11" fillId="0" borderId="34" xfId="52" applyFont="1" applyBorder="1">
      <alignment/>
      <protection/>
    </xf>
    <xf numFmtId="0" fontId="11" fillId="0" borderId="26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35" xfId="52" applyFont="1" applyFill="1" applyBorder="1" applyAlignment="1">
      <alignment horizontal="center"/>
      <protection/>
    </xf>
    <xf numFmtId="0" fontId="11" fillId="0" borderId="36" xfId="52" applyFont="1" applyBorder="1" applyAlignment="1">
      <alignment horizontal="center"/>
      <protection/>
    </xf>
    <xf numFmtId="0" fontId="11" fillId="19" borderId="37" xfId="52" applyFont="1" applyFill="1" applyBorder="1">
      <alignment/>
      <protection/>
    </xf>
    <xf numFmtId="0" fontId="11" fillId="19" borderId="28" xfId="52" applyFont="1" applyFill="1" applyBorder="1">
      <alignment/>
      <protection/>
    </xf>
    <xf numFmtId="0" fontId="11" fillId="19" borderId="34" xfId="52" applyFont="1" applyFill="1" applyBorder="1">
      <alignment/>
      <protection/>
    </xf>
    <xf numFmtId="0" fontId="9" fillId="19" borderId="38" xfId="52" applyFont="1" applyFill="1" applyBorder="1">
      <alignment/>
      <protection/>
    </xf>
    <xf numFmtId="0" fontId="9" fillId="0" borderId="21" xfId="52" applyFont="1" applyFill="1" applyBorder="1">
      <alignment/>
      <protection/>
    </xf>
    <xf numFmtId="0" fontId="49" fillId="0" borderId="0" xfId="0" applyFont="1" applyAlignment="1">
      <alignment textRotation="90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textRotation="90" wrapText="1"/>
    </xf>
    <xf numFmtId="0" fontId="10" fillId="0" borderId="0" xfId="52" applyFont="1" applyAlignment="1">
      <alignment horizontal="center" vertical="center" wrapText="1"/>
      <protection/>
    </xf>
    <xf numFmtId="0" fontId="9" fillId="0" borderId="39" xfId="52" applyFont="1" applyBorder="1" applyAlignment="1">
      <alignment horizontal="center"/>
      <protection/>
    </xf>
    <xf numFmtId="0" fontId="11" fillId="0" borderId="27" xfId="52" applyFont="1" applyBorder="1" applyAlignment="1">
      <alignment horizontal="center"/>
      <protection/>
    </xf>
    <xf numFmtId="2" fontId="11" fillId="0" borderId="10" xfId="52" applyNumberFormat="1" applyFont="1" applyBorder="1" applyAlignment="1">
      <alignment horizontal="center"/>
      <protection/>
    </xf>
    <xf numFmtId="0" fontId="11" fillId="0" borderId="29" xfId="52" applyFont="1" applyBorder="1" applyAlignment="1">
      <alignment horizontal="center"/>
      <protection/>
    </xf>
    <xf numFmtId="0" fontId="11" fillId="0" borderId="32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5"/>
  <sheetViews>
    <sheetView tabSelected="1" zoomScale="75" zoomScaleNormal="75" zoomScalePageLayoutView="0" workbookViewId="0" topLeftCell="A1">
      <selection activeCell="D32" sqref="D32"/>
    </sheetView>
  </sheetViews>
  <sheetFormatPr defaultColWidth="11.421875" defaultRowHeight="15"/>
  <cols>
    <col min="1" max="1" width="10.00390625" style="0" customWidth="1"/>
    <col min="2" max="2" width="17.28125" style="0" customWidth="1"/>
    <col min="3" max="3" width="17.8515625" style="0" customWidth="1"/>
    <col min="4" max="5" width="18.421875" style="0" customWidth="1"/>
    <col min="6" max="6" width="7.28125" style="0" customWidth="1"/>
    <col min="7" max="7" width="7.421875" style="0" customWidth="1"/>
    <col min="8" max="36" width="5.7109375" style="0" customWidth="1"/>
    <col min="37" max="37" width="13.7109375" style="0" customWidth="1"/>
    <col min="38" max="38" width="14.57421875" style="0" customWidth="1"/>
    <col min="39" max="39" width="13.00390625" style="0" customWidth="1"/>
    <col min="40" max="40" width="18.57421875" style="0" customWidth="1"/>
    <col min="41" max="41" width="15.8515625" style="0" customWidth="1"/>
    <col min="42" max="42" width="15.421875" style="0" customWidth="1"/>
    <col min="43" max="43" width="18.140625" style="0" customWidth="1"/>
    <col min="44" max="44" width="25.421875" style="0" customWidth="1"/>
  </cols>
  <sheetData>
    <row r="1" spans="1:4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5" ht="24.7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</row>
    <row r="4" spans="1:43" ht="15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"/>
      <c r="AQ4" s="1"/>
    </row>
    <row r="5" spans="1:45" ht="20.25" customHeight="1">
      <c r="A5" s="81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4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"/>
      <c r="AQ6" s="1"/>
      <c r="AR6" s="14"/>
    </row>
    <row r="7" spans="1:49" ht="33.75" thickBot="1">
      <c r="A7" s="28" t="s">
        <v>0</v>
      </c>
      <c r="B7" s="32" t="s">
        <v>8</v>
      </c>
      <c r="C7" s="33" t="s">
        <v>9</v>
      </c>
      <c r="D7" s="33" t="s">
        <v>10</v>
      </c>
      <c r="E7" s="34" t="s">
        <v>11</v>
      </c>
      <c r="F7" s="76">
        <v>1</v>
      </c>
      <c r="G7" s="36">
        <v>2</v>
      </c>
      <c r="H7" s="35">
        <v>3</v>
      </c>
      <c r="I7" s="36">
        <v>4</v>
      </c>
      <c r="J7" s="36">
        <v>5</v>
      </c>
      <c r="K7" s="35">
        <v>6</v>
      </c>
      <c r="L7" s="35">
        <v>7</v>
      </c>
      <c r="M7" s="35">
        <v>8</v>
      </c>
      <c r="N7" s="77">
        <v>9</v>
      </c>
      <c r="O7" s="36">
        <v>10</v>
      </c>
      <c r="P7" s="36">
        <v>11</v>
      </c>
      <c r="Q7" s="77">
        <v>12</v>
      </c>
      <c r="R7" s="35">
        <v>13</v>
      </c>
      <c r="S7" s="35">
        <v>14</v>
      </c>
      <c r="T7" s="35">
        <v>15</v>
      </c>
      <c r="U7" s="35">
        <v>16</v>
      </c>
      <c r="V7" s="36">
        <v>17</v>
      </c>
      <c r="W7" s="36">
        <v>18</v>
      </c>
      <c r="X7" s="77">
        <v>19</v>
      </c>
      <c r="Y7" s="35">
        <v>20</v>
      </c>
      <c r="Z7" s="35">
        <v>21</v>
      </c>
      <c r="AA7" s="35">
        <v>22</v>
      </c>
      <c r="AB7" s="35">
        <v>23</v>
      </c>
      <c r="AC7" s="36">
        <v>24</v>
      </c>
      <c r="AD7" s="36">
        <v>25</v>
      </c>
      <c r="AE7" s="77">
        <v>26</v>
      </c>
      <c r="AF7" s="35">
        <v>27</v>
      </c>
      <c r="AG7" s="35">
        <v>28</v>
      </c>
      <c r="AH7" s="35">
        <v>29</v>
      </c>
      <c r="AI7" s="35">
        <v>30</v>
      </c>
      <c r="AJ7" s="37">
        <v>31</v>
      </c>
      <c r="AK7" s="39" t="s">
        <v>5</v>
      </c>
      <c r="AL7" s="38" t="s">
        <v>6</v>
      </c>
      <c r="AM7" s="39" t="s">
        <v>7</v>
      </c>
      <c r="AN7" s="82" t="s">
        <v>1</v>
      </c>
      <c r="AT7" s="27"/>
      <c r="AU7" s="27"/>
      <c r="AV7" s="27"/>
      <c r="AW7" s="27"/>
    </row>
    <row r="8" spans="1:49" ht="21.75" thickBot="1">
      <c r="A8" s="69">
        <v>1</v>
      </c>
      <c r="B8" s="29"/>
      <c r="C8" s="30"/>
      <c r="D8" s="30"/>
      <c r="E8" s="31"/>
      <c r="F8" s="73"/>
      <c r="G8" s="44"/>
      <c r="H8" s="43">
        <v>0</v>
      </c>
      <c r="I8" s="44"/>
      <c r="J8" s="44"/>
      <c r="K8" s="43">
        <v>0</v>
      </c>
      <c r="L8" s="43">
        <v>0</v>
      </c>
      <c r="M8" s="43">
        <v>0</v>
      </c>
      <c r="N8" s="43">
        <v>0</v>
      </c>
      <c r="O8" s="44"/>
      <c r="P8" s="44"/>
      <c r="Q8" s="43">
        <v>0</v>
      </c>
      <c r="R8" s="43">
        <v>0</v>
      </c>
      <c r="S8" s="43">
        <v>1</v>
      </c>
      <c r="T8" s="43">
        <v>0</v>
      </c>
      <c r="U8" s="43">
        <v>0</v>
      </c>
      <c r="V8" s="44"/>
      <c r="W8" s="44"/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4"/>
      <c r="AD8" s="44"/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5"/>
      <c r="AK8" s="83">
        <f>SUM(F8:AJ8)</f>
        <v>1</v>
      </c>
      <c r="AL8" s="69">
        <f>COUNTIF(F8:AJ8,"=1")</f>
        <v>1</v>
      </c>
      <c r="AM8" s="83">
        <f>COUNTIF(F8:AJ8,"=0")</f>
        <v>19</v>
      </c>
      <c r="AN8" s="84">
        <f>100*AL8/(AM8+AL8)</f>
        <v>5</v>
      </c>
      <c r="AT8" s="27"/>
      <c r="AU8" s="27"/>
      <c r="AV8" s="27"/>
      <c r="AW8" s="27"/>
    </row>
    <row r="9" spans="1:49" ht="21.75" thickBot="1">
      <c r="A9" s="70">
        <v>2</v>
      </c>
      <c r="B9" s="15"/>
      <c r="C9" s="16"/>
      <c r="D9" s="16"/>
      <c r="E9" s="17"/>
      <c r="F9" s="74"/>
      <c r="G9" s="54"/>
      <c r="H9" s="53">
        <v>0</v>
      </c>
      <c r="I9" s="54"/>
      <c r="J9" s="54"/>
      <c r="K9" s="53">
        <v>0</v>
      </c>
      <c r="L9" s="53">
        <v>0</v>
      </c>
      <c r="M9" s="53">
        <v>0</v>
      </c>
      <c r="N9" s="53">
        <v>0</v>
      </c>
      <c r="O9" s="54"/>
      <c r="P9" s="54"/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4"/>
      <c r="W9" s="54"/>
      <c r="X9" s="53">
        <v>0</v>
      </c>
      <c r="Y9" s="53">
        <v>1</v>
      </c>
      <c r="Z9" s="53">
        <v>0</v>
      </c>
      <c r="AA9" s="53">
        <v>0</v>
      </c>
      <c r="AB9" s="53">
        <v>0</v>
      </c>
      <c r="AC9" s="54"/>
      <c r="AD9" s="54"/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45"/>
      <c r="AK9" s="83">
        <f>SUM(F9:AJ9)</f>
        <v>1</v>
      </c>
      <c r="AL9" s="69">
        <f aca="true" t="shared" si="0" ref="AL9:AL53">COUNTIF(F9:AJ9,"=1")</f>
        <v>1</v>
      </c>
      <c r="AM9" s="85">
        <f aca="true" t="shared" si="1" ref="AM9:AM53">COUNTIF(F9:AJ9,"=0")</f>
        <v>19</v>
      </c>
      <c r="AN9" s="84">
        <f>100*AL9/(AM9+AL9)</f>
        <v>5</v>
      </c>
      <c r="AT9" s="27"/>
      <c r="AU9" s="27"/>
      <c r="AV9" s="27"/>
      <c r="AW9" s="27"/>
    </row>
    <row r="10" spans="1:49" ht="21.75" thickBot="1">
      <c r="A10" s="70">
        <v>3</v>
      </c>
      <c r="B10" s="15"/>
      <c r="C10" s="16"/>
      <c r="D10" s="16"/>
      <c r="E10" s="17"/>
      <c r="F10" s="74"/>
      <c r="G10" s="54"/>
      <c r="H10" s="53">
        <v>0</v>
      </c>
      <c r="I10" s="54"/>
      <c r="J10" s="54"/>
      <c r="K10" s="53">
        <v>0</v>
      </c>
      <c r="L10" s="53">
        <v>0</v>
      </c>
      <c r="M10" s="53">
        <v>0</v>
      </c>
      <c r="N10" s="53">
        <v>0</v>
      </c>
      <c r="O10" s="54"/>
      <c r="P10" s="54"/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4"/>
      <c r="W10" s="54"/>
      <c r="X10" s="53">
        <v>0</v>
      </c>
      <c r="Y10" s="53">
        <v>1</v>
      </c>
      <c r="Z10" s="53">
        <v>0</v>
      </c>
      <c r="AA10" s="53">
        <v>0</v>
      </c>
      <c r="AB10" s="53">
        <v>0</v>
      </c>
      <c r="AC10" s="54"/>
      <c r="AD10" s="54"/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45"/>
      <c r="AK10" s="83">
        <f>SUM(F10:AJ10)</f>
        <v>1</v>
      </c>
      <c r="AL10" s="69">
        <f t="shared" si="0"/>
        <v>1</v>
      </c>
      <c r="AM10" s="85">
        <f t="shared" si="1"/>
        <v>19</v>
      </c>
      <c r="AN10" s="84">
        <f>100*AL10/(AM10+AL10)</f>
        <v>5</v>
      </c>
      <c r="AT10" s="27"/>
      <c r="AU10" s="27"/>
      <c r="AV10" s="27"/>
      <c r="AW10" s="27"/>
    </row>
    <row r="11" spans="1:49" ht="21.75" thickBot="1">
      <c r="A11" s="70">
        <v>4</v>
      </c>
      <c r="B11" s="15"/>
      <c r="C11" s="16"/>
      <c r="D11" s="16"/>
      <c r="E11" s="17"/>
      <c r="F11" s="74"/>
      <c r="G11" s="54"/>
      <c r="H11" s="53">
        <v>0</v>
      </c>
      <c r="I11" s="54"/>
      <c r="J11" s="54"/>
      <c r="K11" s="53">
        <v>0</v>
      </c>
      <c r="L11" s="53">
        <v>0</v>
      </c>
      <c r="M11" s="53">
        <v>0</v>
      </c>
      <c r="N11" s="53">
        <v>0</v>
      </c>
      <c r="O11" s="54"/>
      <c r="P11" s="54"/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4"/>
      <c r="W11" s="54"/>
      <c r="X11" s="53">
        <v>1</v>
      </c>
      <c r="Y11" s="53">
        <v>1</v>
      </c>
      <c r="Z11" s="53">
        <v>0</v>
      </c>
      <c r="AA11" s="53">
        <v>0</v>
      </c>
      <c r="AB11" s="53">
        <v>0</v>
      </c>
      <c r="AC11" s="54"/>
      <c r="AD11" s="54"/>
      <c r="AE11" s="53">
        <v>0</v>
      </c>
      <c r="AF11" s="53">
        <v>1</v>
      </c>
      <c r="AG11" s="53">
        <v>0</v>
      </c>
      <c r="AH11" s="53">
        <v>0</v>
      </c>
      <c r="AI11" s="53">
        <v>0</v>
      </c>
      <c r="AJ11" s="45"/>
      <c r="AK11" s="83">
        <f>SUM(F11:AJ11)</f>
        <v>3</v>
      </c>
      <c r="AL11" s="69">
        <f t="shared" si="0"/>
        <v>3</v>
      </c>
      <c r="AM11" s="85">
        <f t="shared" si="1"/>
        <v>17</v>
      </c>
      <c r="AN11" s="84">
        <f>100*AL11/(AM11+AL11)</f>
        <v>15</v>
      </c>
      <c r="AT11" s="27"/>
      <c r="AU11" s="27"/>
      <c r="AV11" s="27"/>
      <c r="AW11" s="27"/>
    </row>
    <row r="12" spans="1:49" ht="21.75" thickBot="1">
      <c r="A12" s="70">
        <v>5</v>
      </c>
      <c r="B12" s="15"/>
      <c r="C12" s="16"/>
      <c r="D12" s="16"/>
      <c r="E12" s="17"/>
      <c r="F12" s="74"/>
      <c r="G12" s="54"/>
      <c r="H12" s="53">
        <v>0</v>
      </c>
      <c r="I12" s="54"/>
      <c r="J12" s="54"/>
      <c r="K12" s="53">
        <v>0</v>
      </c>
      <c r="L12" s="53">
        <v>0</v>
      </c>
      <c r="M12" s="53">
        <v>0</v>
      </c>
      <c r="N12" s="53">
        <v>0</v>
      </c>
      <c r="O12" s="54"/>
      <c r="P12" s="54"/>
      <c r="Q12" s="53">
        <v>0</v>
      </c>
      <c r="R12" s="53">
        <v>1</v>
      </c>
      <c r="S12" s="53">
        <v>0</v>
      </c>
      <c r="T12" s="53">
        <v>0</v>
      </c>
      <c r="U12" s="53">
        <v>0</v>
      </c>
      <c r="V12" s="54"/>
      <c r="W12" s="54"/>
      <c r="X12" s="53">
        <v>0</v>
      </c>
      <c r="Y12" s="53">
        <v>1</v>
      </c>
      <c r="Z12" s="53">
        <v>1</v>
      </c>
      <c r="AA12" s="53">
        <v>1</v>
      </c>
      <c r="AB12" s="53">
        <v>0</v>
      </c>
      <c r="AC12" s="54"/>
      <c r="AD12" s="54"/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45"/>
      <c r="AK12" s="83">
        <f>SUM(F12:AJ12)</f>
        <v>4</v>
      </c>
      <c r="AL12" s="69">
        <f t="shared" si="0"/>
        <v>4</v>
      </c>
      <c r="AM12" s="85">
        <f t="shared" si="1"/>
        <v>16</v>
      </c>
      <c r="AN12" s="84">
        <f>100*AL12/(AM12+AL12)</f>
        <v>20</v>
      </c>
      <c r="AT12" s="27"/>
      <c r="AU12" s="27"/>
      <c r="AV12" s="27"/>
      <c r="AW12" s="27"/>
    </row>
    <row r="13" spans="1:49" ht="21.75" thickBot="1">
      <c r="A13" s="70">
        <v>6</v>
      </c>
      <c r="B13" s="15"/>
      <c r="C13" s="16"/>
      <c r="D13" s="16"/>
      <c r="E13" s="17"/>
      <c r="F13" s="74"/>
      <c r="G13" s="54"/>
      <c r="H13" s="53">
        <v>0</v>
      </c>
      <c r="I13" s="54"/>
      <c r="J13" s="54"/>
      <c r="K13" s="53">
        <v>0</v>
      </c>
      <c r="L13" s="53">
        <v>1</v>
      </c>
      <c r="M13" s="53">
        <v>0</v>
      </c>
      <c r="N13" s="53">
        <v>1</v>
      </c>
      <c r="O13" s="54"/>
      <c r="P13" s="54"/>
      <c r="Q13" s="53">
        <v>1</v>
      </c>
      <c r="R13" s="53">
        <v>1</v>
      </c>
      <c r="S13" s="53">
        <v>0</v>
      </c>
      <c r="T13" s="53">
        <v>0</v>
      </c>
      <c r="U13" s="53">
        <v>0</v>
      </c>
      <c r="V13" s="54"/>
      <c r="W13" s="54"/>
      <c r="X13" s="53">
        <v>1</v>
      </c>
      <c r="Y13" s="53">
        <v>1</v>
      </c>
      <c r="Z13" s="53">
        <v>0</v>
      </c>
      <c r="AA13" s="53">
        <v>0</v>
      </c>
      <c r="AB13" s="53">
        <v>0</v>
      </c>
      <c r="AC13" s="54"/>
      <c r="AD13" s="54"/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45"/>
      <c r="AK13" s="83">
        <f>SUM(F13:AJ13)</f>
        <v>6</v>
      </c>
      <c r="AL13" s="69">
        <f t="shared" si="0"/>
        <v>6</v>
      </c>
      <c r="AM13" s="85">
        <f t="shared" si="1"/>
        <v>14</v>
      </c>
      <c r="AN13" s="84">
        <f>100*AL13/(AM13+AL13)</f>
        <v>30</v>
      </c>
      <c r="AT13" s="27"/>
      <c r="AU13" s="27"/>
      <c r="AV13" s="27"/>
      <c r="AW13" s="27"/>
    </row>
    <row r="14" spans="1:49" ht="21.75" thickBot="1">
      <c r="A14" s="70">
        <v>7</v>
      </c>
      <c r="B14" s="15"/>
      <c r="C14" s="16"/>
      <c r="D14" s="16"/>
      <c r="E14" s="17"/>
      <c r="F14" s="74"/>
      <c r="G14" s="54"/>
      <c r="H14" s="53">
        <v>0</v>
      </c>
      <c r="I14" s="54"/>
      <c r="J14" s="54"/>
      <c r="K14" s="53">
        <v>0</v>
      </c>
      <c r="L14" s="53">
        <v>1</v>
      </c>
      <c r="M14" s="53">
        <v>0</v>
      </c>
      <c r="N14" s="53">
        <v>1</v>
      </c>
      <c r="O14" s="54"/>
      <c r="P14" s="54"/>
      <c r="Q14" s="53">
        <v>1</v>
      </c>
      <c r="R14" s="53">
        <v>0</v>
      </c>
      <c r="S14" s="53">
        <v>1</v>
      </c>
      <c r="T14" s="53">
        <v>0</v>
      </c>
      <c r="U14" s="53">
        <v>1</v>
      </c>
      <c r="V14" s="54"/>
      <c r="W14" s="54"/>
      <c r="X14" s="53">
        <v>1</v>
      </c>
      <c r="Y14" s="53">
        <v>1</v>
      </c>
      <c r="Z14" s="53">
        <v>1</v>
      </c>
      <c r="AA14" s="53">
        <v>0</v>
      </c>
      <c r="AB14" s="53">
        <v>0</v>
      </c>
      <c r="AC14" s="54"/>
      <c r="AD14" s="54"/>
      <c r="AE14" s="53">
        <v>0</v>
      </c>
      <c r="AF14" s="53">
        <v>1</v>
      </c>
      <c r="AG14" s="53">
        <v>1</v>
      </c>
      <c r="AH14" s="53">
        <v>1</v>
      </c>
      <c r="AI14" s="53">
        <v>0</v>
      </c>
      <c r="AJ14" s="45"/>
      <c r="AK14" s="83">
        <f>SUM(F14:AJ14)</f>
        <v>11</v>
      </c>
      <c r="AL14" s="69">
        <f t="shared" si="0"/>
        <v>11</v>
      </c>
      <c r="AM14" s="85">
        <f t="shared" si="1"/>
        <v>9</v>
      </c>
      <c r="AN14" s="84">
        <f>100*AL14/(AM14+AL14)</f>
        <v>55</v>
      </c>
      <c r="AT14" s="27"/>
      <c r="AU14" s="27"/>
      <c r="AV14" s="27"/>
      <c r="AW14" s="27"/>
    </row>
    <row r="15" spans="1:49" ht="21.75" thickBot="1">
      <c r="A15" s="70">
        <v>8</v>
      </c>
      <c r="B15" s="15"/>
      <c r="C15" s="16"/>
      <c r="D15" s="16"/>
      <c r="E15" s="17"/>
      <c r="F15" s="74"/>
      <c r="G15" s="54"/>
      <c r="H15" s="53">
        <v>1</v>
      </c>
      <c r="I15" s="54"/>
      <c r="J15" s="54"/>
      <c r="K15" s="53">
        <v>0</v>
      </c>
      <c r="L15" s="53">
        <v>0</v>
      </c>
      <c r="M15" s="53">
        <v>0</v>
      </c>
      <c r="N15" s="53">
        <v>0</v>
      </c>
      <c r="O15" s="54"/>
      <c r="P15" s="54"/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/>
      <c r="W15" s="54"/>
      <c r="X15" s="53">
        <v>0</v>
      </c>
      <c r="Y15" s="53">
        <v>1</v>
      </c>
      <c r="Z15" s="53">
        <v>1</v>
      </c>
      <c r="AA15" s="53">
        <v>0</v>
      </c>
      <c r="AB15" s="53">
        <v>1</v>
      </c>
      <c r="AC15" s="54"/>
      <c r="AD15" s="54"/>
      <c r="AE15" s="53">
        <v>1</v>
      </c>
      <c r="AF15" s="53">
        <v>1</v>
      </c>
      <c r="AG15" s="53">
        <v>0</v>
      </c>
      <c r="AH15" s="53">
        <v>0</v>
      </c>
      <c r="AI15" s="53">
        <v>0</v>
      </c>
      <c r="AJ15" s="45"/>
      <c r="AK15" s="83">
        <f>SUM(F15:AJ15)</f>
        <v>6</v>
      </c>
      <c r="AL15" s="69">
        <f t="shared" si="0"/>
        <v>6</v>
      </c>
      <c r="AM15" s="85">
        <f t="shared" si="1"/>
        <v>14</v>
      </c>
      <c r="AN15" s="84">
        <f>100*AL15/(AM15+AL15)</f>
        <v>30</v>
      </c>
      <c r="AT15" s="27"/>
      <c r="AU15" s="27"/>
      <c r="AV15" s="27"/>
      <c r="AW15" s="27"/>
    </row>
    <row r="16" spans="1:49" ht="21.75" thickBot="1">
      <c r="A16" s="70">
        <v>9</v>
      </c>
      <c r="B16" s="18"/>
      <c r="C16" s="19"/>
      <c r="D16" s="19"/>
      <c r="E16" s="20"/>
      <c r="F16" s="74"/>
      <c r="G16" s="54"/>
      <c r="H16" s="53">
        <v>0</v>
      </c>
      <c r="I16" s="54"/>
      <c r="J16" s="54"/>
      <c r="K16" s="53">
        <v>0</v>
      </c>
      <c r="L16" s="53">
        <v>0</v>
      </c>
      <c r="M16" s="53">
        <v>0</v>
      </c>
      <c r="N16" s="53">
        <v>0</v>
      </c>
      <c r="O16" s="54"/>
      <c r="P16" s="54"/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/>
      <c r="W16" s="54"/>
      <c r="X16" s="53">
        <v>0</v>
      </c>
      <c r="Y16" s="53">
        <v>1</v>
      </c>
      <c r="Z16" s="53">
        <v>0</v>
      </c>
      <c r="AA16" s="53">
        <v>0</v>
      </c>
      <c r="AB16" s="53">
        <v>0</v>
      </c>
      <c r="AC16" s="54"/>
      <c r="AD16" s="54"/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45"/>
      <c r="AK16" s="83">
        <f>SUM(F16:AJ16)</f>
        <v>1</v>
      </c>
      <c r="AL16" s="69">
        <f t="shared" si="0"/>
        <v>1</v>
      </c>
      <c r="AM16" s="85">
        <f t="shared" si="1"/>
        <v>19</v>
      </c>
      <c r="AN16" s="84">
        <f>100*AL16/(AM16+AL16)</f>
        <v>5</v>
      </c>
      <c r="AT16" s="27"/>
      <c r="AU16" s="27"/>
      <c r="AV16" s="27"/>
      <c r="AW16" s="27"/>
    </row>
    <row r="17" spans="1:49" ht="21.75" thickBot="1">
      <c r="A17" s="70">
        <v>10</v>
      </c>
      <c r="B17" s="18"/>
      <c r="C17" s="19"/>
      <c r="D17" s="19"/>
      <c r="E17" s="20"/>
      <c r="F17" s="74"/>
      <c r="G17" s="54"/>
      <c r="H17" s="53">
        <v>0</v>
      </c>
      <c r="I17" s="54"/>
      <c r="J17" s="54"/>
      <c r="K17" s="53">
        <v>0</v>
      </c>
      <c r="L17" s="53">
        <v>0</v>
      </c>
      <c r="M17" s="53">
        <v>0</v>
      </c>
      <c r="N17" s="53">
        <v>0</v>
      </c>
      <c r="O17" s="54"/>
      <c r="P17" s="54"/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/>
      <c r="W17" s="54"/>
      <c r="X17" s="53">
        <v>0</v>
      </c>
      <c r="Y17" s="53">
        <v>1</v>
      </c>
      <c r="Z17" s="53">
        <v>0</v>
      </c>
      <c r="AA17" s="53">
        <v>0</v>
      </c>
      <c r="AB17" s="53">
        <v>0</v>
      </c>
      <c r="AC17" s="54"/>
      <c r="AD17" s="54"/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45"/>
      <c r="AK17" s="83">
        <f>SUM(F17:AJ17)</f>
        <v>1</v>
      </c>
      <c r="AL17" s="69">
        <f t="shared" si="0"/>
        <v>1</v>
      </c>
      <c r="AM17" s="85">
        <f t="shared" si="1"/>
        <v>19</v>
      </c>
      <c r="AN17" s="84">
        <f>100*AL17/(AM17+AL17)</f>
        <v>5</v>
      </c>
      <c r="AT17" s="27"/>
      <c r="AU17" s="27"/>
      <c r="AV17" s="27"/>
      <c r="AW17" s="27"/>
    </row>
    <row r="18" spans="1:49" ht="21.75" thickBot="1">
      <c r="A18" s="70">
        <v>11</v>
      </c>
      <c r="B18" s="21"/>
      <c r="C18" s="22"/>
      <c r="D18" s="22"/>
      <c r="E18" s="23"/>
      <c r="F18" s="74"/>
      <c r="G18" s="54"/>
      <c r="H18" s="53">
        <v>1</v>
      </c>
      <c r="I18" s="54"/>
      <c r="J18" s="54"/>
      <c r="K18" s="53">
        <v>0</v>
      </c>
      <c r="L18" s="53">
        <v>1</v>
      </c>
      <c r="M18" s="53">
        <v>0</v>
      </c>
      <c r="N18" s="53">
        <v>1</v>
      </c>
      <c r="O18" s="54"/>
      <c r="P18" s="54"/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4"/>
      <c r="W18" s="54"/>
      <c r="X18" s="53">
        <v>0</v>
      </c>
      <c r="Y18" s="53">
        <v>1</v>
      </c>
      <c r="Z18" s="53">
        <v>0</v>
      </c>
      <c r="AA18" s="53">
        <v>0</v>
      </c>
      <c r="AB18" s="53">
        <v>0</v>
      </c>
      <c r="AC18" s="54"/>
      <c r="AD18" s="54"/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45"/>
      <c r="AK18" s="83">
        <f>SUM(F18:AJ18)</f>
        <v>7</v>
      </c>
      <c r="AL18" s="69">
        <f t="shared" si="0"/>
        <v>7</v>
      </c>
      <c r="AM18" s="85">
        <f t="shared" si="1"/>
        <v>13</v>
      </c>
      <c r="AN18" s="84">
        <f>100*AL18/(AM18+AL18)</f>
        <v>35</v>
      </c>
      <c r="AT18" s="27"/>
      <c r="AU18" s="27"/>
      <c r="AV18" s="27"/>
      <c r="AW18" s="27"/>
    </row>
    <row r="19" spans="1:49" ht="21.75" thickBot="1">
      <c r="A19" s="70">
        <v>12</v>
      </c>
      <c r="B19" s="18"/>
      <c r="C19" s="19"/>
      <c r="D19" s="19"/>
      <c r="E19" s="20"/>
      <c r="F19" s="74"/>
      <c r="G19" s="54"/>
      <c r="H19" s="53">
        <v>0</v>
      </c>
      <c r="I19" s="54"/>
      <c r="J19" s="54"/>
      <c r="K19" s="53">
        <v>0</v>
      </c>
      <c r="L19" s="53">
        <v>1</v>
      </c>
      <c r="M19" s="53">
        <v>0</v>
      </c>
      <c r="N19" s="53">
        <v>1</v>
      </c>
      <c r="O19" s="54"/>
      <c r="P19" s="54"/>
      <c r="Q19" s="53">
        <v>1</v>
      </c>
      <c r="R19" s="53">
        <v>0</v>
      </c>
      <c r="S19" s="53">
        <v>0</v>
      </c>
      <c r="T19" s="53">
        <v>0</v>
      </c>
      <c r="U19" s="53">
        <v>0</v>
      </c>
      <c r="V19" s="54"/>
      <c r="W19" s="54"/>
      <c r="X19" s="53">
        <v>0</v>
      </c>
      <c r="Y19" s="53">
        <v>1</v>
      </c>
      <c r="Z19" s="53">
        <v>0</v>
      </c>
      <c r="AA19" s="53">
        <v>0</v>
      </c>
      <c r="AB19" s="53">
        <v>0</v>
      </c>
      <c r="AC19" s="54"/>
      <c r="AD19" s="54"/>
      <c r="AE19" s="53">
        <v>0</v>
      </c>
      <c r="AF19" s="53">
        <v>0</v>
      </c>
      <c r="AG19" s="53">
        <v>1</v>
      </c>
      <c r="AH19" s="53">
        <v>0</v>
      </c>
      <c r="AI19" s="53">
        <v>0</v>
      </c>
      <c r="AJ19" s="45"/>
      <c r="AK19" s="83">
        <f>SUM(F19:AJ19)</f>
        <v>5</v>
      </c>
      <c r="AL19" s="69">
        <f t="shared" si="0"/>
        <v>5</v>
      </c>
      <c r="AM19" s="85">
        <f t="shared" si="1"/>
        <v>15</v>
      </c>
      <c r="AN19" s="84">
        <f>100*AL19/(AM19+AL19)</f>
        <v>25</v>
      </c>
      <c r="AT19" s="27"/>
      <c r="AU19" s="27"/>
      <c r="AV19" s="27"/>
      <c r="AW19" s="27"/>
    </row>
    <row r="20" spans="1:49" ht="21.75" thickBot="1">
      <c r="A20" s="70">
        <v>13</v>
      </c>
      <c r="B20" s="21"/>
      <c r="C20" s="22"/>
      <c r="D20" s="22"/>
      <c r="E20" s="23"/>
      <c r="F20" s="74"/>
      <c r="G20" s="54"/>
      <c r="H20" s="53">
        <v>0</v>
      </c>
      <c r="I20" s="54"/>
      <c r="J20" s="54"/>
      <c r="K20" s="53">
        <v>0</v>
      </c>
      <c r="L20" s="53">
        <v>1</v>
      </c>
      <c r="M20" s="53">
        <v>0</v>
      </c>
      <c r="N20" s="53">
        <v>1</v>
      </c>
      <c r="O20" s="54"/>
      <c r="P20" s="54"/>
      <c r="Q20" s="53">
        <v>1</v>
      </c>
      <c r="R20" s="53">
        <v>0</v>
      </c>
      <c r="S20" s="53">
        <v>0</v>
      </c>
      <c r="T20" s="53">
        <v>0</v>
      </c>
      <c r="U20" s="53">
        <v>0</v>
      </c>
      <c r="V20" s="54"/>
      <c r="W20" s="54"/>
      <c r="X20" s="53">
        <v>0</v>
      </c>
      <c r="Y20" s="53">
        <v>1</v>
      </c>
      <c r="Z20" s="53">
        <v>0</v>
      </c>
      <c r="AA20" s="53">
        <v>0</v>
      </c>
      <c r="AB20" s="53">
        <v>0</v>
      </c>
      <c r="AC20" s="54"/>
      <c r="AD20" s="54"/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45"/>
      <c r="AK20" s="83">
        <f>SUM(F20:AJ20)</f>
        <v>4</v>
      </c>
      <c r="AL20" s="69">
        <f t="shared" si="0"/>
        <v>4</v>
      </c>
      <c r="AM20" s="85">
        <f t="shared" si="1"/>
        <v>16</v>
      </c>
      <c r="AN20" s="84">
        <f>100*AL20/(AM20+AL20)</f>
        <v>20</v>
      </c>
      <c r="AT20" s="27"/>
      <c r="AU20" s="27"/>
      <c r="AV20" s="27"/>
      <c r="AW20" s="27"/>
    </row>
    <row r="21" spans="1:50" ht="21.75" thickBot="1">
      <c r="A21" s="70">
        <v>14</v>
      </c>
      <c r="B21" s="15"/>
      <c r="C21" s="16"/>
      <c r="D21" s="16"/>
      <c r="E21" s="17"/>
      <c r="F21" s="74"/>
      <c r="G21" s="54"/>
      <c r="H21" s="53">
        <v>0</v>
      </c>
      <c r="I21" s="54"/>
      <c r="J21" s="54"/>
      <c r="K21" s="53">
        <v>0</v>
      </c>
      <c r="L21" s="53">
        <v>1</v>
      </c>
      <c r="M21" s="53">
        <v>0</v>
      </c>
      <c r="N21" s="53">
        <v>1</v>
      </c>
      <c r="O21" s="54"/>
      <c r="P21" s="54"/>
      <c r="Q21" s="53">
        <v>1</v>
      </c>
      <c r="R21" s="53">
        <v>0</v>
      </c>
      <c r="S21" s="53">
        <v>0</v>
      </c>
      <c r="T21" s="53">
        <v>0</v>
      </c>
      <c r="U21" s="53">
        <v>0</v>
      </c>
      <c r="V21" s="54"/>
      <c r="W21" s="54"/>
      <c r="X21" s="53">
        <v>0</v>
      </c>
      <c r="Y21" s="53">
        <v>1</v>
      </c>
      <c r="Z21" s="53">
        <v>0</v>
      </c>
      <c r="AA21" s="53">
        <v>0</v>
      </c>
      <c r="AB21" s="53">
        <v>0</v>
      </c>
      <c r="AC21" s="54"/>
      <c r="AD21" s="54"/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45"/>
      <c r="AK21" s="83">
        <f>SUM(F21:AJ21)</f>
        <v>4</v>
      </c>
      <c r="AL21" s="69">
        <f t="shared" si="0"/>
        <v>4</v>
      </c>
      <c r="AM21" s="85">
        <f t="shared" si="1"/>
        <v>16</v>
      </c>
      <c r="AN21" s="84">
        <f>100*AL21/(AM21+AL21)</f>
        <v>20</v>
      </c>
      <c r="AS21" s="27"/>
      <c r="AT21" s="27"/>
      <c r="AU21" s="27"/>
      <c r="AV21" s="27"/>
      <c r="AW21" s="27"/>
      <c r="AX21" s="27"/>
    </row>
    <row r="22" spans="1:50" ht="21.75" thickBot="1">
      <c r="A22" s="70">
        <v>15</v>
      </c>
      <c r="B22" s="15"/>
      <c r="C22" s="16"/>
      <c r="D22" s="16"/>
      <c r="E22" s="17"/>
      <c r="F22" s="74"/>
      <c r="G22" s="54"/>
      <c r="H22" s="53">
        <v>0</v>
      </c>
      <c r="I22" s="54"/>
      <c r="J22" s="54"/>
      <c r="K22" s="53">
        <v>0</v>
      </c>
      <c r="L22" s="53">
        <v>0</v>
      </c>
      <c r="M22" s="53">
        <v>0</v>
      </c>
      <c r="N22" s="53">
        <v>0</v>
      </c>
      <c r="O22" s="54"/>
      <c r="P22" s="54"/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/>
      <c r="W22" s="54"/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4"/>
      <c r="AD22" s="54"/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45"/>
      <c r="AK22" s="83">
        <f>SUM(F22:AJ22)</f>
        <v>0</v>
      </c>
      <c r="AL22" s="69">
        <f t="shared" si="0"/>
        <v>0</v>
      </c>
      <c r="AM22" s="85">
        <f t="shared" si="1"/>
        <v>20</v>
      </c>
      <c r="AN22" s="84">
        <f>100*AL22/(AM22+AL22)</f>
        <v>0</v>
      </c>
      <c r="AS22" s="27"/>
      <c r="AT22" s="27"/>
      <c r="AU22" s="27"/>
      <c r="AV22" s="27"/>
      <c r="AW22" s="27"/>
      <c r="AX22" s="27"/>
    </row>
    <row r="23" spans="1:50" ht="21.75" thickBot="1">
      <c r="A23" s="70">
        <v>16</v>
      </c>
      <c r="B23" s="24"/>
      <c r="C23" s="25"/>
      <c r="D23" s="25"/>
      <c r="E23" s="26"/>
      <c r="F23" s="74"/>
      <c r="G23" s="54"/>
      <c r="H23" s="53">
        <v>0</v>
      </c>
      <c r="I23" s="54"/>
      <c r="J23" s="54"/>
      <c r="K23" s="52">
        <v>0</v>
      </c>
      <c r="L23" s="53">
        <v>0</v>
      </c>
      <c r="M23" s="53">
        <v>0</v>
      </c>
      <c r="N23" s="53">
        <v>0</v>
      </c>
      <c r="O23" s="54"/>
      <c r="P23" s="54"/>
      <c r="Q23" s="53">
        <v>0</v>
      </c>
      <c r="R23" s="53">
        <v>0</v>
      </c>
      <c r="S23" s="53">
        <v>1</v>
      </c>
      <c r="T23" s="53">
        <v>1</v>
      </c>
      <c r="U23" s="53">
        <v>1</v>
      </c>
      <c r="V23" s="54"/>
      <c r="W23" s="54"/>
      <c r="X23" s="53">
        <v>0</v>
      </c>
      <c r="Y23" s="53">
        <v>1</v>
      </c>
      <c r="Z23" s="53">
        <v>1</v>
      </c>
      <c r="AA23" s="53">
        <v>1</v>
      </c>
      <c r="AB23" s="53">
        <v>1</v>
      </c>
      <c r="AC23" s="54"/>
      <c r="AD23" s="54"/>
      <c r="AE23" s="53">
        <v>1</v>
      </c>
      <c r="AF23" s="53">
        <v>0</v>
      </c>
      <c r="AG23" s="53">
        <v>0</v>
      </c>
      <c r="AH23" s="53">
        <v>0</v>
      </c>
      <c r="AI23" s="53">
        <v>0</v>
      </c>
      <c r="AJ23" s="45"/>
      <c r="AK23" s="83">
        <f>SUM(F23:AJ23)</f>
        <v>8</v>
      </c>
      <c r="AL23" s="69">
        <f t="shared" si="0"/>
        <v>8</v>
      </c>
      <c r="AM23" s="85">
        <f t="shared" si="1"/>
        <v>12</v>
      </c>
      <c r="AN23" s="84">
        <f>100*AL23/(AM23+AL23)</f>
        <v>40</v>
      </c>
      <c r="AS23" s="27"/>
      <c r="AT23" s="27"/>
      <c r="AU23" s="27"/>
      <c r="AV23" s="27"/>
      <c r="AW23" s="27"/>
      <c r="AX23" s="27"/>
    </row>
    <row r="24" spans="1:50" ht="21.75" thickBot="1">
      <c r="A24" s="70">
        <v>17</v>
      </c>
      <c r="B24" s="18"/>
      <c r="C24" s="19"/>
      <c r="D24" s="19"/>
      <c r="E24" s="20"/>
      <c r="F24" s="74"/>
      <c r="G24" s="54"/>
      <c r="H24" s="53">
        <v>0</v>
      </c>
      <c r="I24" s="54"/>
      <c r="J24" s="54"/>
      <c r="K24" s="52">
        <v>0</v>
      </c>
      <c r="L24" s="53">
        <v>0</v>
      </c>
      <c r="M24" s="53">
        <v>0</v>
      </c>
      <c r="N24" s="53">
        <v>0</v>
      </c>
      <c r="O24" s="54"/>
      <c r="P24" s="54"/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/>
      <c r="W24" s="54"/>
      <c r="X24" s="53">
        <v>0</v>
      </c>
      <c r="Y24" s="53">
        <v>1</v>
      </c>
      <c r="Z24" s="53">
        <v>1</v>
      </c>
      <c r="AA24" s="53">
        <v>1</v>
      </c>
      <c r="AB24" s="53">
        <v>1</v>
      </c>
      <c r="AC24" s="54"/>
      <c r="AD24" s="54"/>
      <c r="AE24" s="53">
        <v>1</v>
      </c>
      <c r="AF24" s="53">
        <v>0</v>
      </c>
      <c r="AG24" s="53">
        <v>0</v>
      </c>
      <c r="AH24" s="53">
        <v>0</v>
      </c>
      <c r="AI24" s="53">
        <v>0</v>
      </c>
      <c r="AJ24" s="45"/>
      <c r="AK24" s="83">
        <f>SUM(F24:AJ24)</f>
        <v>5</v>
      </c>
      <c r="AL24" s="69">
        <f t="shared" si="0"/>
        <v>5</v>
      </c>
      <c r="AM24" s="85">
        <f t="shared" si="1"/>
        <v>15</v>
      </c>
      <c r="AN24" s="84">
        <f>100*AL24/(AM24+AL24)</f>
        <v>25</v>
      </c>
      <c r="AS24" s="27"/>
      <c r="AT24" s="27"/>
      <c r="AU24" s="27"/>
      <c r="AV24" s="27"/>
      <c r="AW24" s="27"/>
      <c r="AX24" s="27"/>
    </row>
    <row r="25" spans="1:50" ht="21.75" thickBot="1">
      <c r="A25" s="70">
        <v>18</v>
      </c>
      <c r="B25" s="15"/>
      <c r="C25" s="16"/>
      <c r="D25" s="16"/>
      <c r="E25" s="17"/>
      <c r="F25" s="74"/>
      <c r="G25" s="54"/>
      <c r="H25" s="53">
        <v>0</v>
      </c>
      <c r="I25" s="54"/>
      <c r="J25" s="54"/>
      <c r="K25" s="52">
        <v>0</v>
      </c>
      <c r="L25" s="53">
        <v>0</v>
      </c>
      <c r="M25" s="53">
        <v>0</v>
      </c>
      <c r="N25" s="53">
        <v>0</v>
      </c>
      <c r="O25" s="54"/>
      <c r="P25" s="54"/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/>
      <c r="W25" s="54"/>
      <c r="X25" s="53">
        <v>0</v>
      </c>
      <c r="Y25" s="53">
        <v>1</v>
      </c>
      <c r="Z25" s="53">
        <v>1</v>
      </c>
      <c r="AA25" s="53">
        <v>1</v>
      </c>
      <c r="AB25" s="53">
        <v>1</v>
      </c>
      <c r="AC25" s="54"/>
      <c r="AD25" s="54"/>
      <c r="AE25" s="53">
        <v>1</v>
      </c>
      <c r="AF25" s="53">
        <v>0</v>
      </c>
      <c r="AG25" s="53">
        <v>1</v>
      </c>
      <c r="AH25" s="53">
        <v>1</v>
      </c>
      <c r="AI25" s="53">
        <v>0</v>
      </c>
      <c r="AJ25" s="45"/>
      <c r="AK25" s="83">
        <f>SUM(F25:AJ25)</f>
        <v>7</v>
      </c>
      <c r="AL25" s="69">
        <f t="shared" si="0"/>
        <v>7</v>
      </c>
      <c r="AM25" s="85">
        <f t="shared" si="1"/>
        <v>13</v>
      </c>
      <c r="AN25" s="84">
        <f>100*AL25/(AM25+AL25)</f>
        <v>35</v>
      </c>
      <c r="AS25" s="27"/>
      <c r="AT25" s="27"/>
      <c r="AU25" s="27"/>
      <c r="AV25" s="27"/>
      <c r="AW25" s="27"/>
      <c r="AX25" s="27"/>
    </row>
    <row r="26" spans="1:50" ht="21.75" thickBot="1">
      <c r="A26" s="70">
        <v>19</v>
      </c>
      <c r="B26" s="15"/>
      <c r="C26" s="16"/>
      <c r="D26" s="16"/>
      <c r="E26" s="17"/>
      <c r="F26" s="74"/>
      <c r="G26" s="54"/>
      <c r="H26" s="53">
        <v>0</v>
      </c>
      <c r="I26" s="54"/>
      <c r="J26" s="54"/>
      <c r="K26" s="53">
        <v>1</v>
      </c>
      <c r="L26" s="53">
        <v>0</v>
      </c>
      <c r="M26" s="53">
        <v>0</v>
      </c>
      <c r="N26" s="53">
        <v>0</v>
      </c>
      <c r="O26" s="54"/>
      <c r="P26" s="54"/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/>
      <c r="W26" s="54"/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4"/>
      <c r="AD26" s="54"/>
      <c r="AE26" s="53">
        <v>0</v>
      </c>
      <c r="AF26" s="53">
        <v>0</v>
      </c>
      <c r="AG26" s="53">
        <v>1</v>
      </c>
      <c r="AH26" s="53">
        <v>0</v>
      </c>
      <c r="AI26" s="53">
        <v>0</v>
      </c>
      <c r="AJ26" s="45"/>
      <c r="AK26" s="83">
        <f>SUM(F26:AJ26)</f>
        <v>2</v>
      </c>
      <c r="AL26" s="69">
        <f t="shared" si="0"/>
        <v>2</v>
      </c>
      <c r="AM26" s="85">
        <f t="shared" si="1"/>
        <v>18</v>
      </c>
      <c r="AN26" s="84">
        <f>100*AL26/(AM26+AL26)</f>
        <v>10</v>
      </c>
      <c r="AS26" s="27"/>
      <c r="AT26" s="27"/>
      <c r="AU26" s="27"/>
      <c r="AV26" s="27"/>
      <c r="AW26" s="27"/>
      <c r="AX26" s="27"/>
    </row>
    <row r="27" spans="1:50" ht="21.75" thickBot="1">
      <c r="A27" s="70">
        <v>20</v>
      </c>
      <c r="B27" s="15"/>
      <c r="C27" s="16"/>
      <c r="D27" s="16"/>
      <c r="E27" s="17"/>
      <c r="F27" s="74"/>
      <c r="G27" s="54"/>
      <c r="H27" s="53">
        <v>0</v>
      </c>
      <c r="I27" s="54"/>
      <c r="J27" s="54"/>
      <c r="K27" s="53">
        <v>1</v>
      </c>
      <c r="L27" s="53">
        <v>0</v>
      </c>
      <c r="M27" s="53">
        <v>0</v>
      </c>
      <c r="N27" s="53">
        <v>0</v>
      </c>
      <c r="O27" s="54"/>
      <c r="P27" s="54"/>
      <c r="Q27" s="53">
        <v>0</v>
      </c>
      <c r="R27" s="53">
        <v>0</v>
      </c>
      <c r="S27" s="53">
        <v>1</v>
      </c>
      <c r="T27" s="53">
        <v>1</v>
      </c>
      <c r="U27" s="53">
        <v>1</v>
      </c>
      <c r="V27" s="54"/>
      <c r="W27" s="54"/>
      <c r="X27" s="53">
        <v>0</v>
      </c>
      <c r="Y27" s="53">
        <v>1</v>
      </c>
      <c r="Z27" s="53">
        <v>1</v>
      </c>
      <c r="AA27" s="53">
        <v>1</v>
      </c>
      <c r="AB27" s="53">
        <v>1</v>
      </c>
      <c r="AC27" s="54"/>
      <c r="AD27" s="54"/>
      <c r="AE27" s="53">
        <v>1</v>
      </c>
      <c r="AF27" s="53">
        <v>0</v>
      </c>
      <c r="AG27" s="53">
        <v>1</v>
      </c>
      <c r="AH27" s="53">
        <v>0</v>
      </c>
      <c r="AI27" s="53">
        <v>0</v>
      </c>
      <c r="AJ27" s="45"/>
      <c r="AK27" s="83">
        <f>SUM(F27:AJ27)</f>
        <v>10</v>
      </c>
      <c r="AL27" s="69">
        <f t="shared" si="0"/>
        <v>10</v>
      </c>
      <c r="AM27" s="85">
        <f t="shared" si="1"/>
        <v>10</v>
      </c>
      <c r="AN27" s="84">
        <f>100*AL27/(AM27+AL27)</f>
        <v>50</v>
      </c>
      <c r="AS27" s="27"/>
      <c r="AT27" s="27"/>
      <c r="AU27" s="27"/>
      <c r="AV27" s="27"/>
      <c r="AW27" s="27"/>
      <c r="AX27" s="27"/>
    </row>
    <row r="28" spans="1:50" ht="21.75" thickBot="1">
      <c r="A28" s="70">
        <v>21</v>
      </c>
      <c r="B28" s="18"/>
      <c r="C28" s="19"/>
      <c r="D28" s="19"/>
      <c r="E28" s="20"/>
      <c r="F28" s="74"/>
      <c r="G28" s="54"/>
      <c r="H28" s="53">
        <v>0</v>
      </c>
      <c r="I28" s="54"/>
      <c r="J28" s="54"/>
      <c r="K28" s="52">
        <v>0</v>
      </c>
      <c r="L28" s="53">
        <v>0</v>
      </c>
      <c r="M28" s="53">
        <v>0</v>
      </c>
      <c r="N28" s="53">
        <v>0</v>
      </c>
      <c r="O28" s="54"/>
      <c r="P28" s="54"/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4"/>
      <c r="W28" s="54"/>
      <c r="X28" s="53">
        <v>0</v>
      </c>
      <c r="Y28" s="53">
        <v>1</v>
      </c>
      <c r="Z28" s="53">
        <v>1</v>
      </c>
      <c r="AA28" s="53">
        <v>1</v>
      </c>
      <c r="AB28" s="53">
        <v>0</v>
      </c>
      <c r="AC28" s="54"/>
      <c r="AD28" s="54"/>
      <c r="AE28" s="53">
        <v>1</v>
      </c>
      <c r="AF28" s="53">
        <v>0</v>
      </c>
      <c r="AG28" s="53">
        <v>1</v>
      </c>
      <c r="AH28" s="53">
        <v>0</v>
      </c>
      <c r="AI28" s="53">
        <v>0</v>
      </c>
      <c r="AJ28" s="45"/>
      <c r="AK28" s="83">
        <f>SUM(F28:AJ28)</f>
        <v>5</v>
      </c>
      <c r="AL28" s="69">
        <f t="shared" si="0"/>
        <v>5</v>
      </c>
      <c r="AM28" s="85">
        <f t="shared" si="1"/>
        <v>15</v>
      </c>
      <c r="AN28" s="84">
        <f>100*AL28/(AM28+AL28)</f>
        <v>25</v>
      </c>
      <c r="AS28" s="27"/>
      <c r="AT28" s="27"/>
      <c r="AU28" s="27"/>
      <c r="AV28" s="27"/>
      <c r="AW28" s="27"/>
      <c r="AX28" s="27"/>
    </row>
    <row r="29" spans="1:50" ht="21.75" thickBot="1">
      <c r="A29" s="70">
        <v>22</v>
      </c>
      <c r="B29" s="15"/>
      <c r="C29" s="16"/>
      <c r="D29" s="16"/>
      <c r="E29" s="17"/>
      <c r="F29" s="74"/>
      <c r="G29" s="54"/>
      <c r="H29" s="53">
        <v>0</v>
      </c>
      <c r="I29" s="54"/>
      <c r="J29" s="54"/>
      <c r="K29" s="52">
        <v>0</v>
      </c>
      <c r="L29" s="53">
        <v>0</v>
      </c>
      <c r="M29" s="53">
        <v>0</v>
      </c>
      <c r="N29" s="53">
        <v>0</v>
      </c>
      <c r="O29" s="54"/>
      <c r="P29" s="54"/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4"/>
      <c r="W29" s="54"/>
      <c r="X29" s="53">
        <v>0</v>
      </c>
      <c r="Y29" s="53">
        <v>1</v>
      </c>
      <c r="Z29" s="53">
        <v>1</v>
      </c>
      <c r="AA29" s="53">
        <v>1</v>
      </c>
      <c r="AB29" s="53">
        <v>0</v>
      </c>
      <c r="AC29" s="54"/>
      <c r="AD29" s="54"/>
      <c r="AE29" s="53">
        <v>1</v>
      </c>
      <c r="AF29" s="53">
        <v>0</v>
      </c>
      <c r="AG29" s="53">
        <v>1</v>
      </c>
      <c r="AH29" s="53">
        <v>0</v>
      </c>
      <c r="AI29" s="53">
        <v>0</v>
      </c>
      <c r="AJ29" s="45"/>
      <c r="AK29" s="83">
        <f>SUM(F29:AJ29)</f>
        <v>5</v>
      </c>
      <c r="AL29" s="69">
        <f t="shared" si="0"/>
        <v>5</v>
      </c>
      <c r="AM29" s="85">
        <f t="shared" si="1"/>
        <v>15</v>
      </c>
      <c r="AN29" s="84">
        <f>100*AL29/(AM29+AL29)</f>
        <v>25</v>
      </c>
      <c r="AS29" s="27"/>
      <c r="AT29" s="27"/>
      <c r="AU29" s="27"/>
      <c r="AV29" s="27"/>
      <c r="AW29" s="27"/>
      <c r="AX29" s="27"/>
    </row>
    <row r="30" spans="1:50" ht="21.75" thickBot="1">
      <c r="A30" s="70">
        <v>23</v>
      </c>
      <c r="B30" s="15"/>
      <c r="C30" s="16"/>
      <c r="D30" s="16"/>
      <c r="E30" s="20"/>
      <c r="F30" s="74"/>
      <c r="G30" s="54"/>
      <c r="H30" s="53">
        <v>0</v>
      </c>
      <c r="I30" s="54"/>
      <c r="J30" s="54"/>
      <c r="K30" s="52">
        <v>0</v>
      </c>
      <c r="L30" s="53">
        <v>0</v>
      </c>
      <c r="M30" s="53">
        <v>0</v>
      </c>
      <c r="N30" s="53">
        <v>0</v>
      </c>
      <c r="O30" s="54"/>
      <c r="P30" s="54"/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4"/>
      <c r="W30" s="54"/>
      <c r="X30" s="53">
        <v>0</v>
      </c>
      <c r="Y30" s="53">
        <v>0</v>
      </c>
      <c r="Z30" s="53">
        <v>0</v>
      </c>
      <c r="AA30" s="53">
        <v>1</v>
      </c>
      <c r="AB30" s="53">
        <v>0</v>
      </c>
      <c r="AC30" s="54"/>
      <c r="AD30" s="54"/>
      <c r="AE30" s="53">
        <v>1</v>
      </c>
      <c r="AF30" s="53">
        <v>0</v>
      </c>
      <c r="AG30" s="53">
        <v>1</v>
      </c>
      <c r="AH30" s="53">
        <v>0</v>
      </c>
      <c r="AI30" s="53">
        <v>0</v>
      </c>
      <c r="AJ30" s="45"/>
      <c r="AK30" s="83">
        <f>SUM(F30:AJ30)</f>
        <v>3</v>
      </c>
      <c r="AL30" s="69">
        <f t="shared" si="0"/>
        <v>3</v>
      </c>
      <c r="AM30" s="85">
        <f t="shared" si="1"/>
        <v>17</v>
      </c>
      <c r="AN30" s="84">
        <f>100*AL30/(AM30+AL30)</f>
        <v>15</v>
      </c>
      <c r="AS30" s="27"/>
      <c r="AT30" s="27"/>
      <c r="AU30" s="27"/>
      <c r="AV30" s="27"/>
      <c r="AW30" s="27"/>
      <c r="AX30" s="27"/>
    </row>
    <row r="31" spans="1:50" ht="21.75" thickBot="1">
      <c r="A31" s="70">
        <v>24</v>
      </c>
      <c r="B31" s="21"/>
      <c r="C31" s="22"/>
      <c r="D31" s="22"/>
      <c r="E31" s="12"/>
      <c r="F31" s="74"/>
      <c r="G31" s="54"/>
      <c r="H31" s="53">
        <v>0</v>
      </c>
      <c r="I31" s="54"/>
      <c r="J31" s="54"/>
      <c r="K31" s="52">
        <v>0</v>
      </c>
      <c r="L31" s="53">
        <v>0</v>
      </c>
      <c r="M31" s="53">
        <v>0</v>
      </c>
      <c r="N31" s="53">
        <v>0</v>
      </c>
      <c r="O31" s="54"/>
      <c r="P31" s="54"/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4"/>
      <c r="W31" s="54"/>
      <c r="X31" s="53">
        <v>0</v>
      </c>
      <c r="Y31" s="53">
        <v>0</v>
      </c>
      <c r="Z31" s="53">
        <v>0</v>
      </c>
      <c r="AA31" s="53">
        <v>1</v>
      </c>
      <c r="AB31" s="53">
        <v>0</v>
      </c>
      <c r="AC31" s="54"/>
      <c r="AD31" s="54"/>
      <c r="AE31" s="53">
        <v>1</v>
      </c>
      <c r="AF31" s="53">
        <v>0</v>
      </c>
      <c r="AG31" s="53">
        <v>1</v>
      </c>
      <c r="AH31" s="53">
        <v>0</v>
      </c>
      <c r="AI31" s="53">
        <v>0</v>
      </c>
      <c r="AJ31" s="45"/>
      <c r="AK31" s="83">
        <f>SUM(F31:AJ31)</f>
        <v>3</v>
      </c>
      <c r="AL31" s="69">
        <f t="shared" si="0"/>
        <v>3</v>
      </c>
      <c r="AM31" s="85">
        <f t="shared" si="1"/>
        <v>17</v>
      </c>
      <c r="AN31" s="84">
        <f>100*AL31/(AM31+AL31)</f>
        <v>15</v>
      </c>
      <c r="AS31" s="27"/>
      <c r="AT31" s="27"/>
      <c r="AU31" s="27"/>
      <c r="AV31" s="27"/>
      <c r="AW31" s="27"/>
      <c r="AX31" s="27"/>
    </row>
    <row r="32" spans="1:50" ht="21.75" thickBot="1">
      <c r="A32" s="70">
        <v>25</v>
      </c>
      <c r="B32" s="24"/>
      <c r="C32" s="25"/>
      <c r="D32" s="25"/>
      <c r="E32" s="26"/>
      <c r="F32" s="74"/>
      <c r="G32" s="54"/>
      <c r="H32" s="53">
        <v>0</v>
      </c>
      <c r="I32" s="54"/>
      <c r="J32" s="54"/>
      <c r="K32" s="52">
        <v>0</v>
      </c>
      <c r="L32" s="53">
        <v>0</v>
      </c>
      <c r="M32" s="53">
        <v>0</v>
      </c>
      <c r="N32" s="53">
        <v>0</v>
      </c>
      <c r="O32" s="54"/>
      <c r="P32" s="54"/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4"/>
      <c r="W32" s="54"/>
      <c r="X32" s="53">
        <v>0</v>
      </c>
      <c r="Y32" s="53">
        <v>0</v>
      </c>
      <c r="Z32" s="53">
        <v>0</v>
      </c>
      <c r="AA32" s="53">
        <v>1</v>
      </c>
      <c r="AB32" s="53">
        <v>0</v>
      </c>
      <c r="AC32" s="54"/>
      <c r="AD32" s="54"/>
      <c r="AE32" s="53">
        <v>1</v>
      </c>
      <c r="AF32" s="53">
        <v>0</v>
      </c>
      <c r="AG32" s="53">
        <v>0</v>
      </c>
      <c r="AH32" s="53">
        <v>0</v>
      </c>
      <c r="AI32" s="53">
        <v>0</v>
      </c>
      <c r="AJ32" s="45"/>
      <c r="AK32" s="83">
        <f>SUM(F32:AJ32)</f>
        <v>2</v>
      </c>
      <c r="AL32" s="69">
        <f t="shared" si="0"/>
        <v>2</v>
      </c>
      <c r="AM32" s="85">
        <f t="shared" si="1"/>
        <v>18</v>
      </c>
      <c r="AN32" s="84">
        <f>100*AL32/(AM32+AL32)</f>
        <v>10</v>
      </c>
      <c r="AS32" s="27"/>
      <c r="AT32" s="27"/>
      <c r="AU32" s="27"/>
      <c r="AV32" s="27"/>
      <c r="AW32" s="27"/>
      <c r="AX32" s="27"/>
    </row>
    <row r="33" spans="1:50" ht="21.75" thickBot="1">
      <c r="A33" s="70">
        <v>26</v>
      </c>
      <c r="B33" s="24"/>
      <c r="C33" s="25"/>
      <c r="D33" s="25"/>
      <c r="E33" s="26"/>
      <c r="F33" s="74"/>
      <c r="G33" s="54"/>
      <c r="H33" s="53">
        <v>0</v>
      </c>
      <c r="I33" s="54"/>
      <c r="J33" s="54"/>
      <c r="K33" s="52">
        <v>0</v>
      </c>
      <c r="L33" s="53">
        <v>0</v>
      </c>
      <c r="M33" s="53">
        <v>0</v>
      </c>
      <c r="N33" s="53">
        <v>0</v>
      </c>
      <c r="O33" s="54"/>
      <c r="P33" s="54"/>
      <c r="Q33" s="53">
        <v>0</v>
      </c>
      <c r="R33" s="53">
        <v>0</v>
      </c>
      <c r="S33" s="53">
        <v>0</v>
      </c>
      <c r="T33" s="53">
        <v>0</v>
      </c>
      <c r="U33" s="53">
        <v>1</v>
      </c>
      <c r="V33" s="54"/>
      <c r="W33" s="54"/>
      <c r="X33" s="53">
        <v>0</v>
      </c>
      <c r="Y33" s="53">
        <v>0</v>
      </c>
      <c r="Z33" s="53">
        <v>0</v>
      </c>
      <c r="AA33" s="53">
        <v>1</v>
      </c>
      <c r="AB33" s="53">
        <v>1</v>
      </c>
      <c r="AC33" s="54"/>
      <c r="AD33" s="54"/>
      <c r="AE33" s="53">
        <v>1</v>
      </c>
      <c r="AF33" s="53">
        <v>0</v>
      </c>
      <c r="AG33" s="53">
        <v>0</v>
      </c>
      <c r="AH33" s="53">
        <v>0</v>
      </c>
      <c r="AI33" s="53">
        <v>0</v>
      </c>
      <c r="AJ33" s="45"/>
      <c r="AK33" s="83">
        <f>SUM(F33:AJ33)</f>
        <v>4</v>
      </c>
      <c r="AL33" s="69">
        <f t="shared" si="0"/>
        <v>4</v>
      </c>
      <c r="AM33" s="85">
        <f t="shared" si="1"/>
        <v>16</v>
      </c>
      <c r="AN33" s="84">
        <f>100*AL33/(AM33+AL33)</f>
        <v>20</v>
      </c>
      <c r="AS33" s="27"/>
      <c r="AT33" s="27"/>
      <c r="AU33" s="27"/>
      <c r="AV33" s="27"/>
      <c r="AW33" s="27"/>
      <c r="AX33" s="27"/>
    </row>
    <row r="34" spans="1:50" ht="21.75" thickBot="1">
      <c r="A34" s="70">
        <v>27</v>
      </c>
      <c r="B34" s="24"/>
      <c r="C34" s="25"/>
      <c r="D34" s="25"/>
      <c r="E34" s="26"/>
      <c r="F34" s="74"/>
      <c r="G34" s="54"/>
      <c r="H34" s="53">
        <v>0</v>
      </c>
      <c r="I34" s="54"/>
      <c r="J34" s="54"/>
      <c r="K34" s="53">
        <v>0</v>
      </c>
      <c r="L34" s="53">
        <v>1</v>
      </c>
      <c r="M34" s="53">
        <v>0</v>
      </c>
      <c r="N34" s="53">
        <v>1</v>
      </c>
      <c r="O34" s="54"/>
      <c r="P34" s="54"/>
      <c r="Q34" s="53">
        <v>1</v>
      </c>
      <c r="R34" s="53">
        <v>0</v>
      </c>
      <c r="S34" s="53">
        <v>0</v>
      </c>
      <c r="T34" s="53">
        <v>0</v>
      </c>
      <c r="U34" s="53">
        <v>1</v>
      </c>
      <c r="V34" s="54"/>
      <c r="W34" s="54"/>
      <c r="X34" s="53">
        <v>0</v>
      </c>
      <c r="Y34" s="53">
        <v>0</v>
      </c>
      <c r="Z34" s="53">
        <v>0</v>
      </c>
      <c r="AA34" s="53">
        <v>1</v>
      </c>
      <c r="AB34" s="53">
        <v>1</v>
      </c>
      <c r="AC34" s="54"/>
      <c r="AD34" s="54"/>
      <c r="AE34" s="53">
        <v>1</v>
      </c>
      <c r="AF34" s="53">
        <v>0</v>
      </c>
      <c r="AG34" s="53">
        <v>0</v>
      </c>
      <c r="AH34" s="53">
        <v>1</v>
      </c>
      <c r="AI34" s="53">
        <v>0</v>
      </c>
      <c r="AJ34" s="45"/>
      <c r="AK34" s="83">
        <f>SUM(F34:AJ34)</f>
        <v>8</v>
      </c>
      <c r="AL34" s="69">
        <f t="shared" si="0"/>
        <v>8</v>
      </c>
      <c r="AM34" s="85">
        <f t="shared" si="1"/>
        <v>12</v>
      </c>
      <c r="AN34" s="84">
        <f>100*AL34/(AM34+AL34)</f>
        <v>40</v>
      </c>
      <c r="AS34" s="27"/>
      <c r="AT34" s="27"/>
      <c r="AU34" s="27"/>
      <c r="AV34" s="27"/>
      <c r="AW34" s="27"/>
      <c r="AX34" s="27"/>
    </row>
    <row r="35" spans="1:50" ht="21.75" thickBot="1">
      <c r="A35" s="70">
        <v>28</v>
      </c>
      <c r="B35" s="15"/>
      <c r="C35" s="16"/>
      <c r="D35" s="16"/>
      <c r="E35" s="20"/>
      <c r="F35" s="74"/>
      <c r="G35" s="54"/>
      <c r="H35" s="53">
        <v>0</v>
      </c>
      <c r="I35" s="54"/>
      <c r="J35" s="54"/>
      <c r="K35" s="53">
        <v>0</v>
      </c>
      <c r="L35" s="53">
        <v>1</v>
      </c>
      <c r="M35" s="53">
        <v>0</v>
      </c>
      <c r="N35" s="53">
        <v>1</v>
      </c>
      <c r="O35" s="54"/>
      <c r="P35" s="54"/>
      <c r="Q35" s="53">
        <v>1</v>
      </c>
      <c r="R35" s="53">
        <v>0</v>
      </c>
      <c r="S35" s="53">
        <v>0</v>
      </c>
      <c r="T35" s="53">
        <v>0</v>
      </c>
      <c r="U35" s="53">
        <v>1</v>
      </c>
      <c r="V35" s="54"/>
      <c r="W35" s="54"/>
      <c r="X35" s="53">
        <v>0</v>
      </c>
      <c r="Y35" s="53">
        <v>0</v>
      </c>
      <c r="Z35" s="53">
        <v>0</v>
      </c>
      <c r="AA35" s="53">
        <v>0</v>
      </c>
      <c r="AB35" s="53">
        <v>1</v>
      </c>
      <c r="AC35" s="54"/>
      <c r="AD35" s="54"/>
      <c r="AE35" s="53">
        <v>1</v>
      </c>
      <c r="AF35" s="53">
        <v>0</v>
      </c>
      <c r="AG35" s="53">
        <v>0</v>
      </c>
      <c r="AH35" s="53">
        <v>1</v>
      </c>
      <c r="AI35" s="53">
        <v>1</v>
      </c>
      <c r="AJ35" s="45"/>
      <c r="AK35" s="83">
        <f>SUM(F35:AJ35)</f>
        <v>8</v>
      </c>
      <c r="AL35" s="69">
        <f t="shared" si="0"/>
        <v>8</v>
      </c>
      <c r="AM35" s="85">
        <f t="shared" si="1"/>
        <v>12</v>
      </c>
      <c r="AN35" s="84">
        <f>100*AL35/(AM35+AL35)</f>
        <v>40</v>
      </c>
      <c r="AS35" s="27"/>
      <c r="AT35" s="27"/>
      <c r="AU35" s="27"/>
      <c r="AV35" s="27"/>
      <c r="AW35" s="27"/>
      <c r="AX35" s="27"/>
    </row>
    <row r="36" spans="1:50" ht="21.75" thickBot="1">
      <c r="A36" s="70">
        <v>29</v>
      </c>
      <c r="B36" s="15"/>
      <c r="C36" s="16"/>
      <c r="D36" s="16"/>
      <c r="E36" s="17"/>
      <c r="F36" s="74"/>
      <c r="G36" s="54"/>
      <c r="H36" s="53">
        <v>0</v>
      </c>
      <c r="I36" s="54"/>
      <c r="J36" s="54"/>
      <c r="K36" s="53">
        <v>0</v>
      </c>
      <c r="L36" s="53">
        <v>1</v>
      </c>
      <c r="M36" s="53">
        <v>0</v>
      </c>
      <c r="N36" s="53">
        <v>1</v>
      </c>
      <c r="O36" s="54"/>
      <c r="P36" s="54"/>
      <c r="Q36" s="53">
        <v>1</v>
      </c>
      <c r="R36" s="53">
        <v>0</v>
      </c>
      <c r="S36" s="53">
        <v>0</v>
      </c>
      <c r="T36" s="53">
        <v>1</v>
      </c>
      <c r="U36" s="53">
        <v>1</v>
      </c>
      <c r="V36" s="54"/>
      <c r="W36" s="54"/>
      <c r="X36" s="53">
        <v>0</v>
      </c>
      <c r="Y36" s="53">
        <v>0</v>
      </c>
      <c r="Z36" s="53">
        <v>0</v>
      </c>
      <c r="AA36" s="53">
        <v>0</v>
      </c>
      <c r="AB36" s="53">
        <v>1</v>
      </c>
      <c r="AC36" s="54"/>
      <c r="AD36" s="54"/>
      <c r="AE36" s="53">
        <v>1</v>
      </c>
      <c r="AF36" s="53">
        <v>0</v>
      </c>
      <c r="AG36" s="53">
        <v>0</v>
      </c>
      <c r="AH36" s="53">
        <v>1</v>
      </c>
      <c r="AI36" s="53">
        <v>1</v>
      </c>
      <c r="AJ36" s="45"/>
      <c r="AK36" s="83">
        <f>SUM(F36:AJ36)</f>
        <v>9</v>
      </c>
      <c r="AL36" s="69">
        <f t="shared" si="0"/>
        <v>9</v>
      </c>
      <c r="AM36" s="85">
        <f t="shared" si="1"/>
        <v>11</v>
      </c>
      <c r="AN36" s="84">
        <f>100*AL36/(AM36+AL36)</f>
        <v>45</v>
      </c>
      <c r="AS36" s="27"/>
      <c r="AT36" s="27"/>
      <c r="AU36" s="27"/>
      <c r="AV36" s="27"/>
      <c r="AW36" s="27"/>
      <c r="AX36" s="27"/>
    </row>
    <row r="37" spans="1:50" ht="21.75" thickBot="1">
      <c r="A37" s="70">
        <v>30</v>
      </c>
      <c r="B37" s="15"/>
      <c r="C37" s="16"/>
      <c r="D37" s="16"/>
      <c r="E37" s="20"/>
      <c r="F37" s="74"/>
      <c r="G37" s="54"/>
      <c r="H37" s="53">
        <v>0</v>
      </c>
      <c r="I37" s="54"/>
      <c r="J37" s="54"/>
      <c r="K37" s="53">
        <v>0</v>
      </c>
      <c r="L37" s="53">
        <v>1</v>
      </c>
      <c r="M37" s="53">
        <v>0</v>
      </c>
      <c r="N37" s="53">
        <v>1</v>
      </c>
      <c r="O37" s="54"/>
      <c r="P37" s="54"/>
      <c r="Q37" s="53">
        <v>1</v>
      </c>
      <c r="R37" s="53">
        <v>0</v>
      </c>
      <c r="S37" s="53">
        <v>0</v>
      </c>
      <c r="T37" s="53">
        <v>1</v>
      </c>
      <c r="U37" s="53">
        <v>1</v>
      </c>
      <c r="V37" s="54"/>
      <c r="W37" s="54"/>
      <c r="X37" s="53">
        <v>0</v>
      </c>
      <c r="Y37" s="53">
        <v>1</v>
      </c>
      <c r="Z37" s="53">
        <v>0</v>
      </c>
      <c r="AA37" s="53">
        <v>0</v>
      </c>
      <c r="AB37" s="53">
        <v>1</v>
      </c>
      <c r="AC37" s="54"/>
      <c r="AD37" s="54"/>
      <c r="AE37" s="53">
        <v>1</v>
      </c>
      <c r="AF37" s="53">
        <v>0</v>
      </c>
      <c r="AG37" s="53">
        <v>0</v>
      </c>
      <c r="AH37" s="53">
        <v>0</v>
      </c>
      <c r="AI37" s="53">
        <v>1</v>
      </c>
      <c r="AJ37" s="45"/>
      <c r="AK37" s="83">
        <f>SUM(F37:AJ37)</f>
        <v>9</v>
      </c>
      <c r="AL37" s="69">
        <f t="shared" si="0"/>
        <v>9</v>
      </c>
      <c r="AM37" s="85">
        <f t="shared" si="1"/>
        <v>11</v>
      </c>
      <c r="AN37" s="84">
        <f>100*AL37/(AM37+AL37)</f>
        <v>45</v>
      </c>
      <c r="AS37" s="27"/>
      <c r="AT37" s="27"/>
      <c r="AU37" s="27"/>
      <c r="AV37" s="27"/>
      <c r="AW37" s="27"/>
      <c r="AX37" s="27"/>
    </row>
    <row r="38" spans="1:50" ht="21.75" thickBot="1">
      <c r="A38" s="70">
        <v>31</v>
      </c>
      <c r="B38" s="24"/>
      <c r="C38" s="25"/>
      <c r="D38" s="25"/>
      <c r="E38" s="26"/>
      <c r="F38" s="74"/>
      <c r="G38" s="54"/>
      <c r="H38" s="53">
        <v>0</v>
      </c>
      <c r="I38" s="54"/>
      <c r="J38" s="54"/>
      <c r="K38" s="53">
        <v>0</v>
      </c>
      <c r="L38" s="53">
        <v>1</v>
      </c>
      <c r="M38" s="53">
        <v>0</v>
      </c>
      <c r="N38" s="53">
        <v>1</v>
      </c>
      <c r="O38" s="54"/>
      <c r="P38" s="54"/>
      <c r="Q38" s="53">
        <v>1</v>
      </c>
      <c r="R38" s="53">
        <v>0</v>
      </c>
      <c r="S38" s="53">
        <v>0</v>
      </c>
      <c r="T38" s="53">
        <v>1</v>
      </c>
      <c r="U38" s="53">
        <v>1</v>
      </c>
      <c r="V38" s="54"/>
      <c r="W38" s="54"/>
      <c r="X38" s="53">
        <v>0</v>
      </c>
      <c r="Y38" s="53">
        <v>1</v>
      </c>
      <c r="Z38" s="53">
        <v>1</v>
      </c>
      <c r="AA38" s="53">
        <v>0</v>
      </c>
      <c r="AB38" s="53">
        <v>1</v>
      </c>
      <c r="AC38" s="54"/>
      <c r="AD38" s="54"/>
      <c r="AE38" s="53">
        <v>1</v>
      </c>
      <c r="AF38" s="53">
        <v>0</v>
      </c>
      <c r="AG38" s="53">
        <v>0</v>
      </c>
      <c r="AH38" s="53">
        <v>1</v>
      </c>
      <c r="AI38" s="53">
        <v>0</v>
      </c>
      <c r="AJ38" s="45"/>
      <c r="AK38" s="83">
        <f>SUM(F38:AJ38)</f>
        <v>10</v>
      </c>
      <c r="AL38" s="69">
        <f t="shared" si="0"/>
        <v>10</v>
      </c>
      <c r="AM38" s="85">
        <f t="shared" si="1"/>
        <v>10</v>
      </c>
      <c r="AN38" s="84">
        <f>100*AL38/(AM38+AL38)</f>
        <v>50</v>
      </c>
      <c r="AS38" s="27"/>
      <c r="AT38" s="27"/>
      <c r="AU38" s="27"/>
      <c r="AV38" s="27"/>
      <c r="AW38" s="27"/>
      <c r="AX38" s="27"/>
    </row>
    <row r="39" spans="1:50" ht="21.75" thickBot="1">
      <c r="A39" s="70">
        <v>32</v>
      </c>
      <c r="B39" s="24"/>
      <c r="C39" s="25"/>
      <c r="D39" s="25"/>
      <c r="E39" s="26"/>
      <c r="F39" s="74"/>
      <c r="G39" s="54"/>
      <c r="H39" s="53">
        <v>0</v>
      </c>
      <c r="I39" s="54"/>
      <c r="J39" s="54"/>
      <c r="K39" s="53">
        <v>0</v>
      </c>
      <c r="L39" s="53">
        <v>1</v>
      </c>
      <c r="M39" s="53">
        <v>0</v>
      </c>
      <c r="N39" s="53">
        <v>1</v>
      </c>
      <c r="O39" s="54"/>
      <c r="P39" s="54"/>
      <c r="Q39" s="53">
        <v>1</v>
      </c>
      <c r="R39" s="53">
        <v>0</v>
      </c>
      <c r="S39" s="53">
        <v>0</v>
      </c>
      <c r="T39" s="53">
        <v>0</v>
      </c>
      <c r="U39" s="53">
        <v>0</v>
      </c>
      <c r="V39" s="54"/>
      <c r="W39" s="54"/>
      <c r="X39" s="53">
        <v>0</v>
      </c>
      <c r="Y39" s="53">
        <v>1</v>
      </c>
      <c r="Z39" s="53">
        <v>1</v>
      </c>
      <c r="AA39" s="53">
        <v>0</v>
      </c>
      <c r="AB39" s="53">
        <v>1</v>
      </c>
      <c r="AC39" s="54"/>
      <c r="AD39" s="54"/>
      <c r="AE39" s="53">
        <v>1</v>
      </c>
      <c r="AF39" s="53">
        <v>0</v>
      </c>
      <c r="AG39" s="53">
        <v>0</v>
      </c>
      <c r="AH39" s="53">
        <v>0</v>
      </c>
      <c r="AI39" s="53">
        <v>0</v>
      </c>
      <c r="AJ39" s="45"/>
      <c r="AK39" s="83">
        <f>SUM(F39:AJ39)</f>
        <v>7</v>
      </c>
      <c r="AL39" s="69">
        <f t="shared" si="0"/>
        <v>7</v>
      </c>
      <c r="AM39" s="85">
        <f t="shared" si="1"/>
        <v>13</v>
      </c>
      <c r="AN39" s="84">
        <f>100*AL39/(AM39+AL39)</f>
        <v>35</v>
      </c>
      <c r="AS39" s="27"/>
      <c r="AT39" s="27"/>
      <c r="AU39" s="27"/>
      <c r="AV39" s="27"/>
      <c r="AW39" s="27"/>
      <c r="AX39" s="27"/>
    </row>
    <row r="40" spans="1:50" ht="21.75" thickBot="1">
      <c r="A40" s="70">
        <v>33</v>
      </c>
      <c r="B40" s="3"/>
      <c r="C40" s="2"/>
      <c r="D40" s="2"/>
      <c r="E40" s="4"/>
      <c r="F40" s="74"/>
      <c r="G40" s="54"/>
      <c r="H40" s="53">
        <v>0</v>
      </c>
      <c r="I40" s="54"/>
      <c r="J40" s="54"/>
      <c r="K40" s="53">
        <v>0</v>
      </c>
      <c r="L40" s="53">
        <v>1</v>
      </c>
      <c r="M40" s="53">
        <v>0</v>
      </c>
      <c r="N40" s="53">
        <v>1</v>
      </c>
      <c r="O40" s="54"/>
      <c r="P40" s="54"/>
      <c r="Q40" s="53">
        <v>1</v>
      </c>
      <c r="R40" s="53">
        <v>0</v>
      </c>
      <c r="S40" s="53">
        <v>0</v>
      </c>
      <c r="T40" s="53">
        <v>1</v>
      </c>
      <c r="U40" s="53">
        <v>0</v>
      </c>
      <c r="V40" s="54"/>
      <c r="W40" s="54"/>
      <c r="X40" s="53">
        <v>0</v>
      </c>
      <c r="Y40" s="53">
        <v>1</v>
      </c>
      <c r="Z40" s="53">
        <v>1</v>
      </c>
      <c r="AA40" s="53">
        <v>0</v>
      </c>
      <c r="AB40" s="53">
        <v>1</v>
      </c>
      <c r="AC40" s="54"/>
      <c r="AD40" s="54"/>
      <c r="AE40" s="53">
        <v>1</v>
      </c>
      <c r="AF40" s="53">
        <v>0</v>
      </c>
      <c r="AG40" s="53">
        <v>1</v>
      </c>
      <c r="AH40" s="53">
        <v>1</v>
      </c>
      <c r="AI40" s="53">
        <v>0</v>
      </c>
      <c r="AJ40" s="45"/>
      <c r="AK40" s="83">
        <f>SUM(F40:AJ40)</f>
        <v>10</v>
      </c>
      <c r="AL40" s="69">
        <f t="shared" si="0"/>
        <v>10</v>
      </c>
      <c r="AM40" s="85">
        <f t="shared" si="1"/>
        <v>10</v>
      </c>
      <c r="AN40" s="84">
        <f>100*AL40/(AM40+AL40)</f>
        <v>50</v>
      </c>
      <c r="AS40" s="27"/>
      <c r="AT40" s="27"/>
      <c r="AU40" s="27"/>
      <c r="AV40" s="27"/>
      <c r="AW40" s="27"/>
      <c r="AX40" s="27"/>
    </row>
    <row r="41" spans="1:50" ht="21.75" thickBot="1">
      <c r="A41" s="70">
        <v>34</v>
      </c>
      <c r="B41" s="3"/>
      <c r="C41" s="2"/>
      <c r="D41" s="2"/>
      <c r="E41" s="4"/>
      <c r="F41" s="74"/>
      <c r="G41" s="54"/>
      <c r="H41" s="53">
        <v>0</v>
      </c>
      <c r="I41" s="54"/>
      <c r="J41" s="54"/>
      <c r="K41" s="53">
        <v>0</v>
      </c>
      <c r="L41" s="53">
        <v>1</v>
      </c>
      <c r="M41" s="53">
        <v>0</v>
      </c>
      <c r="N41" s="53">
        <v>1</v>
      </c>
      <c r="O41" s="54"/>
      <c r="P41" s="54"/>
      <c r="Q41" s="53">
        <v>1</v>
      </c>
      <c r="R41" s="53">
        <v>0</v>
      </c>
      <c r="S41" s="53">
        <v>0</v>
      </c>
      <c r="T41" s="53">
        <v>0</v>
      </c>
      <c r="U41" s="53">
        <v>0</v>
      </c>
      <c r="V41" s="54"/>
      <c r="W41" s="54"/>
      <c r="X41" s="53">
        <v>0</v>
      </c>
      <c r="Y41" s="53">
        <v>1</v>
      </c>
      <c r="Z41" s="53">
        <v>0</v>
      </c>
      <c r="AA41" s="53">
        <v>0</v>
      </c>
      <c r="AB41" s="53">
        <v>1</v>
      </c>
      <c r="AC41" s="54"/>
      <c r="AD41" s="54"/>
      <c r="AE41" s="53">
        <v>1</v>
      </c>
      <c r="AF41" s="53">
        <v>0</v>
      </c>
      <c r="AG41" s="53">
        <v>0</v>
      </c>
      <c r="AH41" s="53">
        <v>0</v>
      </c>
      <c r="AI41" s="53">
        <v>0</v>
      </c>
      <c r="AJ41" s="45"/>
      <c r="AK41" s="83">
        <f>SUM(F41:AJ41)</f>
        <v>6</v>
      </c>
      <c r="AL41" s="69">
        <f t="shared" si="0"/>
        <v>6</v>
      </c>
      <c r="AM41" s="85">
        <f t="shared" si="1"/>
        <v>14</v>
      </c>
      <c r="AN41" s="84">
        <f>100*AL41/(AM41+AL41)</f>
        <v>30</v>
      </c>
      <c r="AS41" s="27"/>
      <c r="AT41" s="27"/>
      <c r="AU41" s="27"/>
      <c r="AV41" s="27"/>
      <c r="AW41" s="27"/>
      <c r="AX41" s="27"/>
    </row>
    <row r="42" spans="1:50" ht="21.75" thickBot="1">
      <c r="A42" s="70">
        <v>35</v>
      </c>
      <c r="B42" s="3"/>
      <c r="C42" s="2"/>
      <c r="D42" s="2"/>
      <c r="E42" s="4"/>
      <c r="F42" s="74"/>
      <c r="G42" s="54"/>
      <c r="H42" s="53">
        <v>0</v>
      </c>
      <c r="I42" s="54"/>
      <c r="J42" s="54"/>
      <c r="K42" s="53">
        <v>0</v>
      </c>
      <c r="L42" s="53">
        <v>1</v>
      </c>
      <c r="M42" s="53">
        <v>0</v>
      </c>
      <c r="N42" s="53">
        <v>1</v>
      </c>
      <c r="O42" s="54"/>
      <c r="P42" s="54"/>
      <c r="Q42" s="53">
        <v>1</v>
      </c>
      <c r="R42" s="53">
        <v>0</v>
      </c>
      <c r="S42" s="53">
        <v>1</v>
      </c>
      <c r="T42" s="53">
        <v>1</v>
      </c>
      <c r="U42" s="53">
        <v>1</v>
      </c>
      <c r="V42" s="54"/>
      <c r="W42" s="54"/>
      <c r="X42" s="53">
        <v>1</v>
      </c>
      <c r="Y42" s="53">
        <v>0</v>
      </c>
      <c r="Z42" s="53">
        <v>1</v>
      </c>
      <c r="AA42" s="53">
        <v>0</v>
      </c>
      <c r="AB42" s="53">
        <v>0</v>
      </c>
      <c r="AC42" s="54"/>
      <c r="AD42" s="54"/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45"/>
      <c r="AK42" s="83">
        <f>SUM(F42:AJ42)</f>
        <v>8</v>
      </c>
      <c r="AL42" s="69">
        <f t="shared" si="0"/>
        <v>8</v>
      </c>
      <c r="AM42" s="85">
        <f t="shared" si="1"/>
        <v>12</v>
      </c>
      <c r="AN42" s="84">
        <f>100*AL42/(AM42+AL42)</f>
        <v>40</v>
      </c>
      <c r="AS42" s="27"/>
      <c r="AT42" s="27"/>
      <c r="AU42" s="27"/>
      <c r="AV42" s="27"/>
      <c r="AW42" s="27"/>
      <c r="AX42" s="27"/>
    </row>
    <row r="43" spans="1:50" ht="21.75" thickBot="1">
      <c r="A43" s="70">
        <v>36</v>
      </c>
      <c r="B43" s="3"/>
      <c r="C43" s="2"/>
      <c r="D43" s="2"/>
      <c r="E43" s="4"/>
      <c r="F43" s="74"/>
      <c r="G43" s="54"/>
      <c r="H43" s="53">
        <v>0</v>
      </c>
      <c r="I43" s="54"/>
      <c r="J43" s="54"/>
      <c r="K43" s="53">
        <v>0</v>
      </c>
      <c r="L43" s="53">
        <v>1</v>
      </c>
      <c r="M43" s="53">
        <v>0</v>
      </c>
      <c r="N43" s="53">
        <v>1</v>
      </c>
      <c r="O43" s="54"/>
      <c r="P43" s="54"/>
      <c r="Q43" s="53">
        <v>1</v>
      </c>
      <c r="R43" s="53">
        <v>0</v>
      </c>
      <c r="S43" s="53">
        <v>0</v>
      </c>
      <c r="T43" s="53">
        <v>0</v>
      </c>
      <c r="U43" s="53">
        <v>0</v>
      </c>
      <c r="V43" s="54"/>
      <c r="W43" s="54"/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4"/>
      <c r="AD43" s="54"/>
      <c r="AE43" s="53">
        <v>0</v>
      </c>
      <c r="AF43" s="53">
        <v>0</v>
      </c>
      <c r="AG43" s="53">
        <v>1</v>
      </c>
      <c r="AH43" s="53">
        <v>1</v>
      </c>
      <c r="AI43" s="53">
        <v>0</v>
      </c>
      <c r="AJ43" s="45"/>
      <c r="AK43" s="83">
        <f>SUM(F43:AJ43)</f>
        <v>5</v>
      </c>
      <c r="AL43" s="69">
        <f t="shared" si="0"/>
        <v>5</v>
      </c>
      <c r="AM43" s="85">
        <f t="shared" si="1"/>
        <v>15</v>
      </c>
      <c r="AN43" s="84">
        <f>100*AL43/(AM43+AL43)</f>
        <v>25</v>
      </c>
      <c r="AS43" s="27"/>
      <c r="AT43" s="27"/>
      <c r="AU43" s="27"/>
      <c r="AV43" s="27"/>
      <c r="AW43" s="27"/>
      <c r="AX43" s="27"/>
    </row>
    <row r="44" spans="1:50" ht="21.75" thickBot="1">
      <c r="A44" s="70">
        <v>37</v>
      </c>
      <c r="B44" s="3"/>
      <c r="C44" s="2"/>
      <c r="D44" s="2"/>
      <c r="E44" s="4"/>
      <c r="F44" s="74"/>
      <c r="G44" s="54"/>
      <c r="H44" s="53">
        <v>0</v>
      </c>
      <c r="I44" s="54"/>
      <c r="J44" s="54"/>
      <c r="K44" s="53">
        <v>0</v>
      </c>
      <c r="L44" s="53">
        <v>1</v>
      </c>
      <c r="M44" s="53">
        <v>0</v>
      </c>
      <c r="N44" s="53">
        <v>1</v>
      </c>
      <c r="O44" s="54"/>
      <c r="P44" s="54"/>
      <c r="Q44" s="53">
        <v>1</v>
      </c>
      <c r="R44" s="53">
        <v>0</v>
      </c>
      <c r="S44" s="53">
        <v>0</v>
      </c>
      <c r="T44" s="53">
        <v>0</v>
      </c>
      <c r="U44" s="53">
        <v>0</v>
      </c>
      <c r="V44" s="54"/>
      <c r="W44" s="54"/>
      <c r="X44" s="53">
        <v>0</v>
      </c>
      <c r="Y44" s="53">
        <v>0</v>
      </c>
      <c r="Z44" s="53">
        <v>1</v>
      </c>
      <c r="AA44" s="53">
        <v>0</v>
      </c>
      <c r="AB44" s="53">
        <v>0</v>
      </c>
      <c r="AC44" s="54"/>
      <c r="AD44" s="54"/>
      <c r="AE44" s="53">
        <v>0</v>
      </c>
      <c r="AF44" s="53">
        <v>0</v>
      </c>
      <c r="AG44" s="53">
        <v>1</v>
      </c>
      <c r="AH44" s="53">
        <v>0</v>
      </c>
      <c r="AI44" s="53">
        <v>0</v>
      </c>
      <c r="AJ44" s="45"/>
      <c r="AK44" s="83">
        <f>SUM(F44:AJ44)</f>
        <v>5</v>
      </c>
      <c r="AL44" s="69">
        <f t="shared" si="0"/>
        <v>5</v>
      </c>
      <c r="AM44" s="85">
        <f t="shared" si="1"/>
        <v>15</v>
      </c>
      <c r="AN44" s="84">
        <f>100*AL44/(AM44+AL44)</f>
        <v>25</v>
      </c>
      <c r="AS44" s="27"/>
      <c r="AT44" s="27"/>
      <c r="AU44" s="27"/>
      <c r="AV44" s="27"/>
      <c r="AW44" s="27"/>
      <c r="AX44" s="27"/>
    </row>
    <row r="45" spans="1:50" ht="21.75" thickBot="1">
      <c r="A45" s="70">
        <v>38</v>
      </c>
      <c r="B45" s="3"/>
      <c r="C45" s="2"/>
      <c r="D45" s="2"/>
      <c r="E45" s="4"/>
      <c r="F45" s="74"/>
      <c r="G45" s="54"/>
      <c r="H45" s="53">
        <v>0</v>
      </c>
      <c r="I45" s="54"/>
      <c r="J45" s="54"/>
      <c r="K45" s="52">
        <v>0</v>
      </c>
      <c r="L45" s="53">
        <v>0</v>
      </c>
      <c r="M45" s="53">
        <v>0</v>
      </c>
      <c r="N45" s="53">
        <v>0</v>
      </c>
      <c r="O45" s="54"/>
      <c r="P45" s="54"/>
      <c r="Q45" s="53">
        <v>0</v>
      </c>
      <c r="R45" s="53">
        <v>0</v>
      </c>
      <c r="S45" s="53">
        <v>1</v>
      </c>
      <c r="T45" s="53">
        <v>1</v>
      </c>
      <c r="U45" s="53">
        <v>0</v>
      </c>
      <c r="V45" s="54"/>
      <c r="W45" s="54"/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4"/>
      <c r="AD45" s="54"/>
      <c r="AE45" s="53">
        <v>0</v>
      </c>
      <c r="AF45" s="53">
        <v>0</v>
      </c>
      <c r="AG45" s="53">
        <v>1</v>
      </c>
      <c r="AH45" s="53">
        <v>0</v>
      </c>
      <c r="AI45" s="53">
        <v>1</v>
      </c>
      <c r="AJ45" s="45"/>
      <c r="AK45" s="83">
        <f>SUM(F45:AJ45)</f>
        <v>4</v>
      </c>
      <c r="AL45" s="69">
        <f t="shared" si="0"/>
        <v>4</v>
      </c>
      <c r="AM45" s="85">
        <f t="shared" si="1"/>
        <v>16</v>
      </c>
      <c r="AN45" s="84">
        <f>100*AL45/(AM45+AL45)</f>
        <v>20</v>
      </c>
      <c r="AS45" s="27"/>
      <c r="AT45" s="27"/>
      <c r="AU45" s="27"/>
      <c r="AV45" s="27"/>
      <c r="AW45" s="27"/>
      <c r="AX45" s="27"/>
    </row>
    <row r="46" spans="1:50" ht="21.75" thickBot="1">
      <c r="A46" s="70">
        <v>39</v>
      </c>
      <c r="B46" s="3"/>
      <c r="C46" s="2"/>
      <c r="D46" s="2"/>
      <c r="E46" s="4"/>
      <c r="F46" s="74"/>
      <c r="G46" s="54"/>
      <c r="H46" s="53">
        <v>0</v>
      </c>
      <c r="I46" s="54"/>
      <c r="J46" s="54"/>
      <c r="K46" s="52">
        <v>0</v>
      </c>
      <c r="L46" s="53">
        <v>0</v>
      </c>
      <c r="M46" s="53">
        <v>0</v>
      </c>
      <c r="N46" s="53">
        <v>0</v>
      </c>
      <c r="O46" s="54"/>
      <c r="P46" s="54"/>
      <c r="Q46" s="53">
        <v>0</v>
      </c>
      <c r="R46" s="53">
        <v>0</v>
      </c>
      <c r="S46" s="53">
        <v>1</v>
      </c>
      <c r="T46" s="53">
        <v>0</v>
      </c>
      <c r="U46" s="53">
        <v>0</v>
      </c>
      <c r="V46" s="54"/>
      <c r="W46" s="54"/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4"/>
      <c r="AD46" s="54"/>
      <c r="AE46" s="53">
        <v>0</v>
      </c>
      <c r="AF46" s="53">
        <v>0</v>
      </c>
      <c r="AG46" s="53">
        <v>1</v>
      </c>
      <c r="AH46" s="53">
        <v>0</v>
      </c>
      <c r="AI46" s="53">
        <v>1</v>
      </c>
      <c r="AJ46" s="45"/>
      <c r="AK46" s="83">
        <f>SUM(F46:AJ46)</f>
        <v>3</v>
      </c>
      <c r="AL46" s="69">
        <f t="shared" si="0"/>
        <v>3</v>
      </c>
      <c r="AM46" s="85">
        <f t="shared" si="1"/>
        <v>17</v>
      </c>
      <c r="AN46" s="84">
        <f>100*AL46/(AM46+AL46)</f>
        <v>15</v>
      </c>
      <c r="AS46" s="27"/>
      <c r="AT46" s="27"/>
      <c r="AU46" s="27"/>
      <c r="AV46" s="27"/>
      <c r="AW46" s="27"/>
      <c r="AX46" s="27"/>
    </row>
    <row r="47" spans="1:50" ht="21.75" thickBot="1">
      <c r="A47" s="70">
        <v>40</v>
      </c>
      <c r="B47" s="3"/>
      <c r="C47" s="2"/>
      <c r="D47" s="2"/>
      <c r="E47" s="4"/>
      <c r="F47" s="74"/>
      <c r="G47" s="54"/>
      <c r="H47" s="53">
        <v>0</v>
      </c>
      <c r="I47" s="54"/>
      <c r="J47" s="54"/>
      <c r="K47" s="52">
        <v>0</v>
      </c>
      <c r="L47" s="53">
        <v>0</v>
      </c>
      <c r="M47" s="53">
        <v>0</v>
      </c>
      <c r="N47" s="53">
        <v>0</v>
      </c>
      <c r="O47" s="54"/>
      <c r="P47" s="54"/>
      <c r="Q47" s="53">
        <v>0</v>
      </c>
      <c r="R47" s="53">
        <v>0</v>
      </c>
      <c r="S47" s="53">
        <v>1</v>
      </c>
      <c r="T47" s="53">
        <v>0</v>
      </c>
      <c r="U47" s="53">
        <v>0</v>
      </c>
      <c r="V47" s="54"/>
      <c r="W47" s="54"/>
      <c r="X47" s="53">
        <v>0</v>
      </c>
      <c r="Y47" s="53">
        <v>0</v>
      </c>
      <c r="Z47" s="53">
        <v>1</v>
      </c>
      <c r="AA47" s="53">
        <v>0</v>
      </c>
      <c r="AB47" s="53">
        <v>0</v>
      </c>
      <c r="AC47" s="54"/>
      <c r="AD47" s="54"/>
      <c r="AE47" s="53">
        <v>0</v>
      </c>
      <c r="AF47" s="53">
        <v>0</v>
      </c>
      <c r="AG47" s="53">
        <v>1</v>
      </c>
      <c r="AH47" s="53">
        <v>0</v>
      </c>
      <c r="AI47" s="53">
        <v>1</v>
      </c>
      <c r="AJ47" s="45"/>
      <c r="AK47" s="83">
        <f>SUM(F47:AJ47)</f>
        <v>4</v>
      </c>
      <c r="AL47" s="69">
        <f t="shared" si="0"/>
        <v>4</v>
      </c>
      <c r="AM47" s="85">
        <f t="shared" si="1"/>
        <v>16</v>
      </c>
      <c r="AN47" s="84">
        <f>100*AL47/(AM47+AL47)</f>
        <v>20</v>
      </c>
      <c r="AS47" s="27"/>
      <c r="AT47" s="27"/>
      <c r="AU47" s="27"/>
      <c r="AV47" s="27"/>
      <c r="AW47" s="27"/>
      <c r="AX47" s="27"/>
    </row>
    <row r="48" spans="1:50" ht="21.75" thickBot="1">
      <c r="A48" s="70">
        <v>41</v>
      </c>
      <c r="B48" s="3"/>
      <c r="C48" s="2"/>
      <c r="D48" s="2"/>
      <c r="E48" s="4"/>
      <c r="F48" s="74"/>
      <c r="G48" s="54"/>
      <c r="H48" s="53">
        <v>0</v>
      </c>
      <c r="I48" s="54"/>
      <c r="J48" s="54"/>
      <c r="K48" s="52">
        <v>0</v>
      </c>
      <c r="L48" s="53">
        <v>0</v>
      </c>
      <c r="M48" s="53">
        <v>0</v>
      </c>
      <c r="N48" s="53">
        <v>0</v>
      </c>
      <c r="O48" s="54"/>
      <c r="P48" s="54"/>
      <c r="Q48" s="53">
        <v>0</v>
      </c>
      <c r="R48" s="53">
        <v>0</v>
      </c>
      <c r="S48" s="53">
        <v>1</v>
      </c>
      <c r="T48" s="53">
        <v>0</v>
      </c>
      <c r="U48" s="53">
        <v>0</v>
      </c>
      <c r="V48" s="54"/>
      <c r="W48" s="54"/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4"/>
      <c r="AD48" s="54"/>
      <c r="AE48" s="53">
        <v>0</v>
      </c>
      <c r="AF48" s="53">
        <v>0</v>
      </c>
      <c r="AG48" s="53">
        <v>1</v>
      </c>
      <c r="AH48" s="53">
        <v>0</v>
      </c>
      <c r="AI48" s="53">
        <v>1</v>
      </c>
      <c r="AJ48" s="45"/>
      <c r="AK48" s="83">
        <f>SUM(F48:AJ48)</f>
        <v>3</v>
      </c>
      <c r="AL48" s="69">
        <f t="shared" si="0"/>
        <v>3</v>
      </c>
      <c r="AM48" s="85">
        <f t="shared" si="1"/>
        <v>17</v>
      </c>
      <c r="AN48" s="84">
        <f>100*AL48/(AM48+AL48)</f>
        <v>15</v>
      </c>
      <c r="AS48" s="27"/>
      <c r="AT48" s="27"/>
      <c r="AU48" s="27"/>
      <c r="AV48" s="27"/>
      <c r="AW48" s="27"/>
      <c r="AX48" s="27"/>
    </row>
    <row r="49" spans="1:50" ht="21.75" thickBot="1">
      <c r="A49" s="70">
        <v>42</v>
      </c>
      <c r="B49" s="3"/>
      <c r="C49" s="2"/>
      <c r="D49" s="2"/>
      <c r="E49" s="4"/>
      <c r="F49" s="74"/>
      <c r="G49" s="54"/>
      <c r="H49" s="53">
        <v>0</v>
      </c>
      <c r="I49" s="54"/>
      <c r="J49" s="54"/>
      <c r="K49" s="53">
        <v>1</v>
      </c>
      <c r="L49" s="53">
        <v>1</v>
      </c>
      <c r="M49" s="53">
        <v>0</v>
      </c>
      <c r="N49" s="53">
        <v>1</v>
      </c>
      <c r="O49" s="54"/>
      <c r="P49" s="54"/>
      <c r="Q49" s="53">
        <v>1</v>
      </c>
      <c r="R49" s="53">
        <v>0</v>
      </c>
      <c r="S49" s="53">
        <v>1</v>
      </c>
      <c r="T49" s="53">
        <v>0</v>
      </c>
      <c r="U49" s="53">
        <v>0</v>
      </c>
      <c r="V49" s="54"/>
      <c r="W49" s="54"/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4"/>
      <c r="AD49" s="54"/>
      <c r="AE49" s="53">
        <v>0</v>
      </c>
      <c r="AF49" s="53">
        <v>1</v>
      </c>
      <c r="AG49" s="53">
        <v>0</v>
      </c>
      <c r="AH49" s="53">
        <v>1</v>
      </c>
      <c r="AI49" s="53">
        <v>1</v>
      </c>
      <c r="AJ49" s="45"/>
      <c r="AK49" s="83">
        <f>SUM(F49:AJ49)</f>
        <v>8</v>
      </c>
      <c r="AL49" s="69">
        <f t="shared" si="0"/>
        <v>8</v>
      </c>
      <c r="AM49" s="85">
        <f t="shared" si="1"/>
        <v>12</v>
      </c>
      <c r="AN49" s="84">
        <f>100*AL49/(AM49+AL49)</f>
        <v>40</v>
      </c>
      <c r="AS49" s="27"/>
      <c r="AT49" s="27"/>
      <c r="AU49" s="27"/>
      <c r="AV49" s="27"/>
      <c r="AW49" s="27"/>
      <c r="AX49" s="27"/>
    </row>
    <row r="50" spans="1:50" ht="21.75" thickBot="1">
      <c r="A50" s="70">
        <v>43</v>
      </c>
      <c r="B50" s="11"/>
      <c r="C50" s="2"/>
      <c r="D50" s="2"/>
      <c r="E50" s="4"/>
      <c r="F50" s="74"/>
      <c r="G50" s="54"/>
      <c r="H50" s="53">
        <v>0</v>
      </c>
      <c r="I50" s="54"/>
      <c r="J50" s="54"/>
      <c r="K50" s="52">
        <v>0</v>
      </c>
      <c r="L50" s="53">
        <v>0</v>
      </c>
      <c r="M50" s="53">
        <v>0</v>
      </c>
      <c r="N50" s="53">
        <v>0</v>
      </c>
      <c r="O50" s="54"/>
      <c r="P50" s="54"/>
      <c r="Q50" s="53">
        <v>0</v>
      </c>
      <c r="R50" s="53">
        <v>0</v>
      </c>
      <c r="S50" s="53">
        <v>1</v>
      </c>
      <c r="T50" s="53">
        <v>0</v>
      </c>
      <c r="U50" s="53">
        <v>0</v>
      </c>
      <c r="V50" s="54"/>
      <c r="W50" s="54"/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4"/>
      <c r="AD50" s="54"/>
      <c r="AE50" s="53">
        <v>0</v>
      </c>
      <c r="AF50" s="53">
        <v>1</v>
      </c>
      <c r="AG50" s="53">
        <v>0</v>
      </c>
      <c r="AH50" s="53">
        <v>1</v>
      </c>
      <c r="AI50" s="53">
        <v>1</v>
      </c>
      <c r="AJ50" s="45"/>
      <c r="AK50" s="83">
        <f>SUM(F50:AJ50)</f>
        <v>4</v>
      </c>
      <c r="AL50" s="69">
        <f t="shared" si="0"/>
        <v>4</v>
      </c>
      <c r="AM50" s="85">
        <f t="shared" si="1"/>
        <v>16</v>
      </c>
      <c r="AN50" s="84">
        <f>100*AL50/(AM50+AL50)</f>
        <v>20</v>
      </c>
      <c r="AS50" s="27"/>
      <c r="AT50" s="27"/>
      <c r="AU50" s="27"/>
      <c r="AV50" s="27"/>
      <c r="AW50" s="27"/>
      <c r="AX50" s="27"/>
    </row>
    <row r="51" spans="1:50" ht="21.75" thickBot="1">
      <c r="A51" s="71">
        <v>44</v>
      </c>
      <c r="B51" s="3"/>
      <c r="C51" s="2"/>
      <c r="D51" s="2"/>
      <c r="E51" s="4"/>
      <c r="F51" s="74"/>
      <c r="G51" s="54"/>
      <c r="H51" s="53">
        <v>0</v>
      </c>
      <c r="I51" s="54"/>
      <c r="J51" s="54"/>
      <c r="K51" s="52">
        <v>0</v>
      </c>
      <c r="L51" s="53">
        <v>0</v>
      </c>
      <c r="M51" s="53">
        <v>0</v>
      </c>
      <c r="N51" s="53">
        <v>0</v>
      </c>
      <c r="O51" s="54"/>
      <c r="P51" s="54"/>
      <c r="Q51" s="53">
        <v>0</v>
      </c>
      <c r="R51" s="53">
        <v>0</v>
      </c>
      <c r="S51" s="53">
        <v>1</v>
      </c>
      <c r="T51" s="53">
        <v>0</v>
      </c>
      <c r="U51" s="53">
        <v>0</v>
      </c>
      <c r="V51" s="54"/>
      <c r="W51" s="54"/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4"/>
      <c r="AD51" s="54"/>
      <c r="AE51" s="53">
        <v>0</v>
      </c>
      <c r="AF51" s="53">
        <v>1</v>
      </c>
      <c r="AG51" s="53">
        <v>0</v>
      </c>
      <c r="AH51" s="53">
        <v>1</v>
      </c>
      <c r="AI51" s="53">
        <v>1</v>
      </c>
      <c r="AJ51" s="45"/>
      <c r="AK51" s="83">
        <f>SUM(F51:AJ51)</f>
        <v>4</v>
      </c>
      <c r="AL51" s="69">
        <f t="shared" si="0"/>
        <v>4</v>
      </c>
      <c r="AM51" s="85">
        <f t="shared" si="1"/>
        <v>16</v>
      </c>
      <c r="AN51" s="84">
        <f>100*AL51/(AM51+AL51)</f>
        <v>20</v>
      </c>
      <c r="AS51" s="27"/>
      <c r="AT51" s="27"/>
      <c r="AU51" s="27"/>
      <c r="AV51" s="27"/>
      <c r="AW51" s="27"/>
      <c r="AX51" s="27"/>
    </row>
    <row r="52" spans="1:50" ht="21.75" thickBot="1">
      <c r="A52" s="71">
        <v>45</v>
      </c>
      <c r="B52" s="3"/>
      <c r="C52" s="2"/>
      <c r="D52" s="2"/>
      <c r="E52" s="4"/>
      <c r="F52" s="74"/>
      <c r="G52" s="54"/>
      <c r="H52" s="53">
        <v>0</v>
      </c>
      <c r="I52" s="54"/>
      <c r="J52" s="54"/>
      <c r="K52" s="52">
        <v>0</v>
      </c>
      <c r="L52" s="53">
        <v>1</v>
      </c>
      <c r="M52" s="53">
        <v>0</v>
      </c>
      <c r="N52" s="53">
        <v>1</v>
      </c>
      <c r="O52" s="54"/>
      <c r="P52" s="54"/>
      <c r="Q52" s="53">
        <v>1</v>
      </c>
      <c r="R52" s="53">
        <v>0</v>
      </c>
      <c r="S52" s="53">
        <v>1</v>
      </c>
      <c r="T52" s="53">
        <v>0</v>
      </c>
      <c r="U52" s="53">
        <v>0</v>
      </c>
      <c r="V52" s="54"/>
      <c r="W52" s="54"/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4"/>
      <c r="AD52" s="54"/>
      <c r="AE52" s="53">
        <v>0</v>
      </c>
      <c r="AF52" s="53">
        <v>0</v>
      </c>
      <c r="AG52" s="53">
        <v>0</v>
      </c>
      <c r="AH52" s="53">
        <v>1</v>
      </c>
      <c r="AI52" s="53">
        <v>1</v>
      </c>
      <c r="AJ52" s="45"/>
      <c r="AK52" s="83">
        <f>SUM(F52:AJ52)</f>
        <v>6</v>
      </c>
      <c r="AL52" s="69">
        <f t="shared" si="0"/>
        <v>6</v>
      </c>
      <c r="AM52" s="85">
        <f t="shared" si="1"/>
        <v>14</v>
      </c>
      <c r="AN52" s="84">
        <f>100*AL52/(AM52+AL52)</f>
        <v>30</v>
      </c>
      <c r="AS52" s="27"/>
      <c r="AT52" s="27"/>
      <c r="AU52" s="27"/>
      <c r="AV52" s="27"/>
      <c r="AW52" s="27"/>
      <c r="AX52" s="27"/>
    </row>
    <row r="53" spans="1:50" ht="21.75" thickBot="1">
      <c r="A53" s="72">
        <v>46</v>
      </c>
      <c r="B53" s="5"/>
      <c r="C53" s="6"/>
      <c r="D53" s="6"/>
      <c r="E53" s="7"/>
      <c r="F53" s="75"/>
      <c r="G53" s="59"/>
      <c r="H53" s="60">
        <v>0</v>
      </c>
      <c r="I53" s="59"/>
      <c r="J53" s="59"/>
      <c r="K53" s="68">
        <v>0</v>
      </c>
      <c r="L53" s="60">
        <v>1</v>
      </c>
      <c r="M53" s="60">
        <v>0</v>
      </c>
      <c r="N53" s="60">
        <v>1</v>
      </c>
      <c r="O53" s="59"/>
      <c r="P53" s="59"/>
      <c r="Q53" s="60">
        <v>1</v>
      </c>
      <c r="R53" s="60">
        <v>0</v>
      </c>
      <c r="S53" s="60">
        <v>1</v>
      </c>
      <c r="T53" s="60">
        <v>0</v>
      </c>
      <c r="U53" s="60">
        <v>0</v>
      </c>
      <c r="V53" s="59"/>
      <c r="W53" s="59"/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59"/>
      <c r="AD53" s="59"/>
      <c r="AE53" s="60">
        <v>0</v>
      </c>
      <c r="AF53" s="60">
        <v>0</v>
      </c>
      <c r="AG53" s="60">
        <v>0</v>
      </c>
      <c r="AH53" s="60">
        <v>1</v>
      </c>
      <c r="AI53" s="60">
        <v>1</v>
      </c>
      <c r="AJ53" s="45"/>
      <c r="AK53" s="86">
        <f>SUM(F53:AJ53)</f>
        <v>6</v>
      </c>
      <c r="AL53" s="87">
        <f t="shared" si="0"/>
        <v>6</v>
      </c>
      <c r="AM53" s="88">
        <f t="shared" si="1"/>
        <v>14</v>
      </c>
      <c r="AN53" s="84">
        <f>100*AL53/(AM53+AL53)</f>
        <v>30</v>
      </c>
      <c r="AS53" s="27"/>
      <c r="AT53" s="27"/>
      <c r="AU53" s="27"/>
      <c r="AV53" s="27"/>
      <c r="AW53" s="27"/>
      <c r="AX53" s="27"/>
    </row>
    <row r="55" spans="6:37" ht="112.5" customHeight="1">
      <c r="F55" s="78" t="s">
        <v>15</v>
      </c>
      <c r="G55" s="78" t="s">
        <v>16</v>
      </c>
      <c r="H55" s="79"/>
      <c r="I55" s="80" t="s">
        <v>13</v>
      </c>
      <c r="J55" s="80" t="s">
        <v>14</v>
      </c>
      <c r="K55" s="79"/>
      <c r="L55" s="79"/>
      <c r="M55" s="79"/>
      <c r="N55" s="79"/>
      <c r="O55" s="80" t="s">
        <v>13</v>
      </c>
      <c r="P55" s="80" t="s">
        <v>14</v>
      </c>
      <c r="Q55" s="79"/>
      <c r="R55" s="79"/>
      <c r="S55" s="79"/>
      <c r="T55" s="79"/>
      <c r="U55" s="79"/>
      <c r="V55" s="80" t="s">
        <v>13</v>
      </c>
      <c r="W55" s="80" t="s">
        <v>14</v>
      </c>
      <c r="X55" s="79"/>
      <c r="Y55" s="79"/>
      <c r="Z55" s="79"/>
      <c r="AA55" s="79"/>
      <c r="AB55" s="79"/>
      <c r="AC55" s="80" t="s">
        <v>13</v>
      </c>
      <c r="AD55" s="80" t="s">
        <v>14</v>
      </c>
      <c r="AE55" s="79"/>
      <c r="AF55" s="79"/>
      <c r="AG55" s="79"/>
      <c r="AH55" s="79"/>
      <c r="AI55" s="79"/>
      <c r="AJ55" s="79"/>
      <c r="AK55" s="79"/>
    </row>
  </sheetData>
  <sheetProtection password="CC33" sheet="1" objects="1" scenarios="1"/>
  <protectedRanges>
    <protectedRange password="CC33" sqref="B8:E8" name="Rango1_2"/>
    <protectedRange password="CC33" sqref="B9:E38" name="Rango1_3"/>
  </protectedRanges>
  <mergeCells count="2">
    <mergeCell ref="A3:AS3"/>
    <mergeCell ref="A5:AS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5"/>
  <sheetViews>
    <sheetView zoomScale="75" zoomScaleNormal="75" zoomScalePageLayoutView="0" workbookViewId="0" topLeftCell="A1">
      <selection activeCell="E17" sqref="E17"/>
    </sheetView>
  </sheetViews>
  <sheetFormatPr defaultColWidth="11.421875" defaultRowHeight="15"/>
  <cols>
    <col min="1" max="1" width="10.00390625" style="0" customWidth="1"/>
    <col min="2" max="2" width="17.28125" style="0" customWidth="1"/>
    <col min="3" max="3" width="17.8515625" style="0" customWidth="1"/>
    <col min="4" max="5" width="18.421875" style="0" customWidth="1"/>
    <col min="6" max="6" width="7.28125" style="0" customWidth="1"/>
    <col min="7" max="7" width="7.421875" style="0" customWidth="1"/>
    <col min="8" max="36" width="5.7109375" style="0" customWidth="1"/>
    <col min="37" max="37" width="12.8515625" style="0" customWidth="1"/>
    <col min="38" max="38" width="11.140625" style="0" customWidth="1"/>
    <col min="39" max="39" width="11.8515625" style="0" customWidth="1"/>
    <col min="40" max="40" width="15.8515625" style="0" customWidth="1"/>
    <col min="41" max="41" width="15.421875" style="0" customWidth="1"/>
    <col min="42" max="42" width="18.140625" style="0" customWidth="1"/>
    <col min="43" max="43" width="25.421875" style="0" customWidth="1"/>
  </cols>
  <sheetData>
    <row r="1" spans="1:4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4" ht="24.7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</row>
    <row r="4" spans="1:42" ht="15">
      <c r="A4" s="1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"/>
      <c r="AP4" s="1"/>
    </row>
    <row r="5" spans="1:44" ht="20.25" customHeight="1">
      <c r="A5" s="81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</row>
    <row r="6" spans="1:43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"/>
      <c r="AP6" s="1"/>
      <c r="AQ6" s="14"/>
    </row>
    <row r="7" spans="1:48" ht="33.75" thickBot="1">
      <c r="A7" s="28" t="s">
        <v>0</v>
      </c>
      <c r="B7" s="32" t="s">
        <v>8</v>
      </c>
      <c r="C7" s="33" t="s">
        <v>9</v>
      </c>
      <c r="D7" s="33" t="s">
        <v>10</v>
      </c>
      <c r="E7" s="34" t="s">
        <v>11</v>
      </c>
      <c r="F7" s="76">
        <v>1</v>
      </c>
      <c r="G7" s="36">
        <v>2</v>
      </c>
      <c r="H7" s="35">
        <v>3</v>
      </c>
      <c r="I7" s="36">
        <v>4</v>
      </c>
      <c r="J7" s="36">
        <v>5</v>
      </c>
      <c r="K7" s="35">
        <v>6</v>
      </c>
      <c r="L7" s="35">
        <v>7</v>
      </c>
      <c r="M7" s="35">
        <v>8</v>
      </c>
      <c r="N7" s="77">
        <v>9</v>
      </c>
      <c r="O7" s="36">
        <v>10</v>
      </c>
      <c r="P7" s="36">
        <v>11</v>
      </c>
      <c r="Q7" s="77">
        <v>12</v>
      </c>
      <c r="R7" s="35">
        <v>13</v>
      </c>
      <c r="S7" s="35">
        <v>14</v>
      </c>
      <c r="T7" s="35">
        <v>15</v>
      </c>
      <c r="U7" s="35">
        <v>16</v>
      </c>
      <c r="V7" s="36">
        <v>17</v>
      </c>
      <c r="W7" s="36">
        <v>18</v>
      </c>
      <c r="X7" s="77">
        <v>19</v>
      </c>
      <c r="Y7" s="35">
        <v>20</v>
      </c>
      <c r="Z7" s="35">
        <v>21</v>
      </c>
      <c r="AA7" s="35">
        <v>22</v>
      </c>
      <c r="AB7" s="35">
        <v>23</v>
      </c>
      <c r="AC7" s="36">
        <v>24</v>
      </c>
      <c r="AD7" s="36">
        <v>25</v>
      </c>
      <c r="AE7" s="77">
        <v>26</v>
      </c>
      <c r="AF7" s="35">
        <v>27</v>
      </c>
      <c r="AG7" s="35">
        <v>28</v>
      </c>
      <c r="AH7" s="35">
        <v>29</v>
      </c>
      <c r="AI7" s="35">
        <v>30</v>
      </c>
      <c r="AJ7" s="37">
        <v>31</v>
      </c>
      <c r="AK7" s="38" t="s">
        <v>6</v>
      </c>
      <c r="AL7" s="39" t="s">
        <v>7</v>
      </c>
      <c r="AM7" s="39" t="s">
        <v>5</v>
      </c>
      <c r="AN7" s="40" t="s">
        <v>3</v>
      </c>
      <c r="AO7" s="40" t="s">
        <v>4</v>
      </c>
      <c r="AP7" s="41" t="s">
        <v>1</v>
      </c>
      <c r="AQ7" s="42" t="s">
        <v>12</v>
      </c>
      <c r="AS7" s="27"/>
      <c r="AT7" s="27"/>
      <c r="AU7" s="27"/>
      <c r="AV7" s="27"/>
    </row>
    <row r="8" spans="1:48" ht="21.75" thickBot="1">
      <c r="A8" s="69">
        <v>1</v>
      </c>
      <c r="B8" s="29"/>
      <c r="C8" s="30"/>
      <c r="D8" s="30"/>
      <c r="E8" s="31"/>
      <c r="F8" s="73"/>
      <c r="G8" s="44"/>
      <c r="H8" s="43">
        <v>0</v>
      </c>
      <c r="I8" s="44"/>
      <c r="J8" s="44"/>
      <c r="K8" s="43">
        <v>0</v>
      </c>
      <c r="L8" s="43">
        <v>0</v>
      </c>
      <c r="M8" s="43">
        <v>0</v>
      </c>
      <c r="N8" s="43">
        <v>0</v>
      </c>
      <c r="O8" s="44"/>
      <c r="P8" s="44"/>
      <c r="Q8" s="43">
        <v>0</v>
      </c>
      <c r="R8" s="43">
        <v>0</v>
      </c>
      <c r="S8" s="43">
        <v>1</v>
      </c>
      <c r="T8" s="43">
        <v>0</v>
      </c>
      <c r="U8" s="43">
        <v>0</v>
      </c>
      <c r="V8" s="44"/>
      <c r="W8" s="44"/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4"/>
      <c r="AD8" s="44"/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5"/>
      <c r="AK8" s="46">
        <f>COUNTIF(F8:AJ8,"=1")</f>
        <v>1</v>
      </c>
      <c r="AL8" s="47">
        <f>COUNTIF(F8:AJ8,"=0")</f>
        <v>19</v>
      </c>
      <c r="AM8" s="47">
        <f>SUM(F8:AJ8)</f>
        <v>1</v>
      </c>
      <c r="AN8" s="48">
        <f>AVERAGE(F8:AJ8)</f>
        <v>0.05</v>
      </c>
      <c r="AO8" s="49">
        <f>AK8/(AK8+AL8)</f>
        <v>0.05</v>
      </c>
      <c r="AP8" s="50">
        <f>AO8</f>
        <v>0.05</v>
      </c>
      <c r="AQ8" s="51" t="str">
        <f>IF(AP8&gt;=25%,"INASISTENTE","ASISTENTE")</f>
        <v>ASISTENTE</v>
      </c>
      <c r="AS8" s="27"/>
      <c r="AT8" s="27"/>
      <c r="AU8" s="27"/>
      <c r="AV8" s="27"/>
    </row>
    <row r="9" spans="1:48" ht="21.75" thickBot="1">
      <c r="A9" s="70">
        <v>2</v>
      </c>
      <c r="B9" s="15"/>
      <c r="C9" s="16"/>
      <c r="D9" s="16"/>
      <c r="E9" s="17"/>
      <c r="F9" s="74"/>
      <c r="G9" s="54"/>
      <c r="H9" s="53">
        <v>0</v>
      </c>
      <c r="I9" s="54"/>
      <c r="J9" s="54"/>
      <c r="K9" s="53">
        <v>0</v>
      </c>
      <c r="L9" s="53">
        <v>0</v>
      </c>
      <c r="M9" s="53">
        <v>0</v>
      </c>
      <c r="N9" s="53">
        <v>0</v>
      </c>
      <c r="O9" s="54"/>
      <c r="P9" s="54"/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4"/>
      <c r="W9" s="54"/>
      <c r="X9" s="53">
        <v>0</v>
      </c>
      <c r="Y9" s="53">
        <v>1</v>
      </c>
      <c r="Z9" s="53">
        <v>0</v>
      </c>
      <c r="AA9" s="53">
        <v>0</v>
      </c>
      <c r="AB9" s="53">
        <v>0</v>
      </c>
      <c r="AC9" s="54"/>
      <c r="AD9" s="54"/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45"/>
      <c r="AK9" s="46">
        <f aca="true" t="shared" si="0" ref="AK9:AK53">COUNTIF(F9:AJ9,"=1")</f>
        <v>1</v>
      </c>
      <c r="AL9" s="55">
        <f aca="true" t="shared" si="1" ref="AL9:AL53">COUNTIF(F9:AJ9,"=0")</f>
        <v>19</v>
      </c>
      <c r="AM9" s="47">
        <f aca="true" t="shared" si="2" ref="AM9:AM53">SUM(F9:AJ9)</f>
        <v>1</v>
      </c>
      <c r="AN9" s="48">
        <f aca="true" t="shared" si="3" ref="AN9:AN53">AVERAGE(F9:AJ9)</f>
        <v>0.05</v>
      </c>
      <c r="AO9" s="56">
        <f aca="true" t="shared" si="4" ref="AO9:AO53">AK9/(AK9+AL9)</f>
        <v>0.05</v>
      </c>
      <c r="AP9" s="57">
        <f aca="true" t="shared" si="5" ref="AP9:AP53">AO9</f>
        <v>0.05</v>
      </c>
      <c r="AQ9" s="58" t="str">
        <f aca="true" t="shared" si="6" ref="AQ9:AQ53">IF(AP9&gt;=25%,"INASISTENTE","ASISTENTE")</f>
        <v>ASISTENTE</v>
      </c>
      <c r="AS9" s="27"/>
      <c r="AT9" s="27"/>
      <c r="AU9" s="27"/>
      <c r="AV9" s="27"/>
    </row>
    <row r="10" spans="1:48" ht="21.75" thickBot="1">
      <c r="A10" s="70">
        <v>3</v>
      </c>
      <c r="B10" s="15"/>
      <c r="C10" s="16"/>
      <c r="D10" s="16"/>
      <c r="E10" s="17"/>
      <c r="F10" s="74"/>
      <c r="G10" s="54"/>
      <c r="H10" s="53">
        <v>0</v>
      </c>
      <c r="I10" s="54"/>
      <c r="J10" s="54"/>
      <c r="K10" s="53">
        <v>0</v>
      </c>
      <c r="L10" s="53">
        <v>0</v>
      </c>
      <c r="M10" s="53">
        <v>0</v>
      </c>
      <c r="N10" s="53">
        <v>0</v>
      </c>
      <c r="O10" s="54"/>
      <c r="P10" s="54"/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4"/>
      <c r="W10" s="54"/>
      <c r="X10" s="53">
        <v>0</v>
      </c>
      <c r="Y10" s="53">
        <v>1</v>
      </c>
      <c r="Z10" s="53">
        <v>0</v>
      </c>
      <c r="AA10" s="53">
        <v>0</v>
      </c>
      <c r="AB10" s="53">
        <v>0</v>
      </c>
      <c r="AC10" s="54"/>
      <c r="AD10" s="54"/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45"/>
      <c r="AK10" s="46">
        <f t="shared" si="0"/>
        <v>1</v>
      </c>
      <c r="AL10" s="55">
        <f t="shared" si="1"/>
        <v>19</v>
      </c>
      <c r="AM10" s="47">
        <f t="shared" si="2"/>
        <v>1</v>
      </c>
      <c r="AN10" s="48">
        <f t="shared" si="3"/>
        <v>0.05</v>
      </c>
      <c r="AO10" s="56">
        <f t="shared" si="4"/>
        <v>0.05</v>
      </c>
      <c r="AP10" s="57">
        <f t="shared" si="5"/>
        <v>0.05</v>
      </c>
      <c r="AQ10" s="58" t="str">
        <f t="shared" si="6"/>
        <v>ASISTENTE</v>
      </c>
      <c r="AS10" s="27"/>
      <c r="AT10" s="27"/>
      <c r="AU10" s="27"/>
      <c r="AV10" s="27"/>
    </row>
    <row r="11" spans="1:48" ht="21.75" thickBot="1">
      <c r="A11" s="70">
        <v>4</v>
      </c>
      <c r="B11" s="15"/>
      <c r="C11" s="16"/>
      <c r="D11" s="16"/>
      <c r="E11" s="17"/>
      <c r="F11" s="74"/>
      <c r="G11" s="54"/>
      <c r="H11" s="53">
        <v>0</v>
      </c>
      <c r="I11" s="54"/>
      <c r="J11" s="54"/>
      <c r="K11" s="53">
        <v>0</v>
      </c>
      <c r="L11" s="53">
        <v>0</v>
      </c>
      <c r="M11" s="53">
        <v>0</v>
      </c>
      <c r="N11" s="53">
        <v>0</v>
      </c>
      <c r="O11" s="54"/>
      <c r="P11" s="54"/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4"/>
      <c r="W11" s="54"/>
      <c r="X11" s="53">
        <v>1</v>
      </c>
      <c r="Y11" s="53">
        <v>1</v>
      </c>
      <c r="Z11" s="53">
        <v>0</v>
      </c>
      <c r="AA11" s="53">
        <v>0</v>
      </c>
      <c r="AB11" s="53">
        <v>0</v>
      </c>
      <c r="AC11" s="54"/>
      <c r="AD11" s="54"/>
      <c r="AE11" s="53">
        <v>0</v>
      </c>
      <c r="AF11" s="53">
        <v>1</v>
      </c>
      <c r="AG11" s="53">
        <v>0</v>
      </c>
      <c r="AH11" s="53">
        <v>0</v>
      </c>
      <c r="AI11" s="53">
        <v>0</v>
      </c>
      <c r="AJ11" s="45"/>
      <c r="AK11" s="46">
        <f t="shared" si="0"/>
        <v>3</v>
      </c>
      <c r="AL11" s="55">
        <f t="shared" si="1"/>
        <v>17</v>
      </c>
      <c r="AM11" s="47">
        <f t="shared" si="2"/>
        <v>3</v>
      </c>
      <c r="AN11" s="48">
        <f t="shared" si="3"/>
        <v>0.15</v>
      </c>
      <c r="AO11" s="56">
        <f t="shared" si="4"/>
        <v>0.15</v>
      </c>
      <c r="AP11" s="57">
        <f t="shared" si="5"/>
        <v>0.15</v>
      </c>
      <c r="AQ11" s="58" t="str">
        <f t="shared" si="6"/>
        <v>ASISTENTE</v>
      </c>
      <c r="AS11" s="27"/>
      <c r="AT11" s="27"/>
      <c r="AU11" s="27"/>
      <c r="AV11" s="27"/>
    </row>
    <row r="12" spans="1:48" ht="21.75" thickBot="1">
      <c r="A12" s="70">
        <v>5</v>
      </c>
      <c r="B12" s="15"/>
      <c r="C12" s="16"/>
      <c r="D12" s="16"/>
      <c r="E12" s="17"/>
      <c r="F12" s="74"/>
      <c r="G12" s="54"/>
      <c r="H12" s="53">
        <v>0</v>
      </c>
      <c r="I12" s="54"/>
      <c r="J12" s="54"/>
      <c r="K12" s="53">
        <v>0</v>
      </c>
      <c r="L12" s="53">
        <v>0</v>
      </c>
      <c r="M12" s="53">
        <v>0</v>
      </c>
      <c r="N12" s="53">
        <v>0</v>
      </c>
      <c r="O12" s="54"/>
      <c r="P12" s="54"/>
      <c r="Q12" s="53">
        <v>0</v>
      </c>
      <c r="R12" s="53">
        <v>1</v>
      </c>
      <c r="S12" s="53">
        <v>0</v>
      </c>
      <c r="T12" s="53">
        <v>0</v>
      </c>
      <c r="U12" s="53">
        <v>0</v>
      </c>
      <c r="V12" s="54"/>
      <c r="W12" s="54"/>
      <c r="X12" s="53">
        <v>0</v>
      </c>
      <c r="Y12" s="53">
        <v>1</v>
      </c>
      <c r="Z12" s="53">
        <v>1</v>
      </c>
      <c r="AA12" s="53">
        <v>1</v>
      </c>
      <c r="AB12" s="53">
        <v>0</v>
      </c>
      <c r="AC12" s="54"/>
      <c r="AD12" s="54"/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45"/>
      <c r="AK12" s="46">
        <f t="shared" si="0"/>
        <v>4</v>
      </c>
      <c r="AL12" s="55">
        <f t="shared" si="1"/>
        <v>16</v>
      </c>
      <c r="AM12" s="47">
        <f t="shared" si="2"/>
        <v>4</v>
      </c>
      <c r="AN12" s="48">
        <f t="shared" si="3"/>
        <v>0.2</v>
      </c>
      <c r="AO12" s="56">
        <f t="shared" si="4"/>
        <v>0.2</v>
      </c>
      <c r="AP12" s="57">
        <f t="shared" si="5"/>
        <v>0.2</v>
      </c>
      <c r="AQ12" s="58" t="str">
        <f t="shared" si="6"/>
        <v>ASISTENTE</v>
      </c>
      <c r="AS12" s="27"/>
      <c r="AT12" s="27"/>
      <c r="AU12" s="27"/>
      <c r="AV12" s="27"/>
    </row>
    <row r="13" spans="1:48" ht="21.75" thickBot="1">
      <c r="A13" s="70">
        <v>6</v>
      </c>
      <c r="B13" s="15"/>
      <c r="C13" s="16"/>
      <c r="D13" s="16"/>
      <c r="E13" s="17"/>
      <c r="F13" s="74"/>
      <c r="G13" s="54"/>
      <c r="H13" s="53">
        <v>0</v>
      </c>
      <c r="I13" s="54"/>
      <c r="J13" s="54"/>
      <c r="K13" s="53">
        <v>0</v>
      </c>
      <c r="L13" s="53">
        <v>1</v>
      </c>
      <c r="M13" s="53">
        <v>0</v>
      </c>
      <c r="N13" s="53">
        <v>1</v>
      </c>
      <c r="O13" s="54"/>
      <c r="P13" s="54"/>
      <c r="Q13" s="53">
        <v>1</v>
      </c>
      <c r="R13" s="53">
        <v>1</v>
      </c>
      <c r="S13" s="53">
        <v>0</v>
      </c>
      <c r="T13" s="53">
        <v>0</v>
      </c>
      <c r="U13" s="53">
        <v>0</v>
      </c>
      <c r="V13" s="54"/>
      <c r="W13" s="54"/>
      <c r="X13" s="53">
        <v>1</v>
      </c>
      <c r="Y13" s="53">
        <v>1</v>
      </c>
      <c r="Z13" s="53">
        <v>0</v>
      </c>
      <c r="AA13" s="53">
        <v>0</v>
      </c>
      <c r="AB13" s="53">
        <v>0</v>
      </c>
      <c r="AC13" s="54"/>
      <c r="AD13" s="54"/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45"/>
      <c r="AK13" s="46">
        <f t="shared" si="0"/>
        <v>6</v>
      </c>
      <c r="AL13" s="55">
        <f t="shared" si="1"/>
        <v>14</v>
      </c>
      <c r="AM13" s="47">
        <f t="shared" si="2"/>
        <v>6</v>
      </c>
      <c r="AN13" s="48">
        <f t="shared" si="3"/>
        <v>0.3</v>
      </c>
      <c r="AO13" s="56">
        <f t="shared" si="4"/>
        <v>0.3</v>
      </c>
      <c r="AP13" s="57">
        <f t="shared" si="5"/>
        <v>0.3</v>
      </c>
      <c r="AQ13" s="58" t="str">
        <f t="shared" si="6"/>
        <v>INASISTENTE</v>
      </c>
      <c r="AS13" s="27"/>
      <c r="AT13" s="27"/>
      <c r="AU13" s="27"/>
      <c r="AV13" s="27"/>
    </row>
    <row r="14" spans="1:48" ht="21.75" thickBot="1">
      <c r="A14" s="70">
        <v>7</v>
      </c>
      <c r="B14" s="15"/>
      <c r="C14" s="16"/>
      <c r="D14" s="16"/>
      <c r="E14" s="17"/>
      <c r="F14" s="74"/>
      <c r="G14" s="54"/>
      <c r="H14" s="53">
        <v>0</v>
      </c>
      <c r="I14" s="54"/>
      <c r="J14" s="54"/>
      <c r="K14" s="53">
        <v>0</v>
      </c>
      <c r="L14" s="53">
        <v>1</v>
      </c>
      <c r="M14" s="53">
        <v>0</v>
      </c>
      <c r="N14" s="53">
        <v>1</v>
      </c>
      <c r="O14" s="54"/>
      <c r="P14" s="54"/>
      <c r="Q14" s="53">
        <v>1</v>
      </c>
      <c r="R14" s="53">
        <v>0</v>
      </c>
      <c r="S14" s="53">
        <v>1</v>
      </c>
      <c r="T14" s="53">
        <v>0</v>
      </c>
      <c r="U14" s="53">
        <v>1</v>
      </c>
      <c r="V14" s="54"/>
      <c r="W14" s="54"/>
      <c r="X14" s="53">
        <v>1</v>
      </c>
      <c r="Y14" s="53">
        <v>1</v>
      </c>
      <c r="Z14" s="53">
        <v>1</v>
      </c>
      <c r="AA14" s="53">
        <v>0</v>
      </c>
      <c r="AB14" s="53">
        <v>0</v>
      </c>
      <c r="AC14" s="54"/>
      <c r="AD14" s="54"/>
      <c r="AE14" s="53">
        <v>0</v>
      </c>
      <c r="AF14" s="53">
        <v>1</v>
      </c>
      <c r="AG14" s="53">
        <v>1</v>
      </c>
      <c r="AH14" s="53">
        <v>1</v>
      </c>
      <c r="AI14" s="53">
        <v>0</v>
      </c>
      <c r="AJ14" s="45"/>
      <c r="AK14" s="46">
        <f t="shared" si="0"/>
        <v>11</v>
      </c>
      <c r="AL14" s="55">
        <f t="shared" si="1"/>
        <v>9</v>
      </c>
      <c r="AM14" s="47">
        <f t="shared" si="2"/>
        <v>11</v>
      </c>
      <c r="AN14" s="48">
        <f t="shared" si="3"/>
        <v>0.55</v>
      </c>
      <c r="AO14" s="56">
        <f t="shared" si="4"/>
        <v>0.55</v>
      </c>
      <c r="AP14" s="57">
        <f t="shared" si="5"/>
        <v>0.55</v>
      </c>
      <c r="AQ14" s="58" t="str">
        <f t="shared" si="6"/>
        <v>INASISTENTE</v>
      </c>
      <c r="AS14" s="27"/>
      <c r="AT14" s="27"/>
      <c r="AU14" s="27"/>
      <c r="AV14" s="27"/>
    </row>
    <row r="15" spans="1:48" ht="21.75" thickBot="1">
      <c r="A15" s="70">
        <v>8</v>
      </c>
      <c r="B15" s="15"/>
      <c r="C15" s="16"/>
      <c r="D15" s="16"/>
      <c r="E15" s="17"/>
      <c r="F15" s="74"/>
      <c r="G15" s="54"/>
      <c r="H15" s="53">
        <v>1</v>
      </c>
      <c r="I15" s="54"/>
      <c r="J15" s="54"/>
      <c r="K15" s="53">
        <v>0</v>
      </c>
      <c r="L15" s="53">
        <v>0</v>
      </c>
      <c r="M15" s="53">
        <v>0</v>
      </c>
      <c r="N15" s="53">
        <v>0</v>
      </c>
      <c r="O15" s="54"/>
      <c r="P15" s="54"/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/>
      <c r="W15" s="54"/>
      <c r="X15" s="53">
        <v>0</v>
      </c>
      <c r="Y15" s="53">
        <v>1</v>
      </c>
      <c r="Z15" s="53">
        <v>1</v>
      </c>
      <c r="AA15" s="53">
        <v>0</v>
      </c>
      <c r="AB15" s="53">
        <v>1</v>
      </c>
      <c r="AC15" s="54"/>
      <c r="AD15" s="54"/>
      <c r="AE15" s="53">
        <v>1</v>
      </c>
      <c r="AF15" s="53">
        <v>1</v>
      </c>
      <c r="AG15" s="53">
        <v>0</v>
      </c>
      <c r="AH15" s="53">
        <v>0</v>
      </c>
      <c r="AI15" s="53">
        <v>0</v>
      </c>
      <c r="AJ15" s="45"/>
      <c r="AK15" s="46">
        <f t="shared" si="0"/>
        <v>6</v>
      </c>
      <c r="AL15" s="55">
        <f t="shared" si="1"/>
        <v>14</v>
      </c>
      <c r="AM15" s="47">
        <f t="shared" si="2"/>
        <v>6</v>
      </c>
      <c r="AN15" s="48">
        <f t="shared" si="3"/>
        <v>0.3</v>
      </c>
      <c r="AO15" s="56">
        <f t="shared" si="4"/>
        <v>0.3</v>
      </c>
      <c r="AP15" s="57">
        <f t="shared" si="5"/>
        <v>0.3</v>
      </c>
      <c r="AQ15" s="58" t="str">
        <f t="shared" si="6"/>
        <v>INASISTENTE</v>
      </c>
      <c r="AS15" s="27"/>
      <c r="AT15" s="27"/>
      <c r="AU15" s="27"/>
      <c r="AV15" s="27"/>
    </row>
    <row r="16" spans="1:48" ht="21.75" thickBot="1">
      <c r="A16" s="70">
        <v>9</v>
      </c>
      <c r="B16" s="18"/>
      <c r="C16" s="19"/>
      <c r="D16" s="19"/>
      <c r="E16" s="20"/>
      <c r="F16" s="74"/>
      <c r="G16" s="54"/>
      <c r="H16" s="53">
        <v>0</v>
      </c>
      <c r="I16" s="54"/>
      <c r="J16" s="54"/>
      <c r="K16" s="53">
        <v>0</v>
      </c>
      <c r="L16" s="53">
        <v>0</v>
      </c>
      <c r="M16" s="53">
        <v>0</v>
      </c>
      <c r="N16" s="53">
        <v>0</v>
      </c>
      <c r="O16" s="54"/>
      <c r="P16" s="54"/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/>
      <c r="W16" s="54"/>
      <c r="X16" s="53">
        <v>0</v>
      </c>
      <c r="Y16" s="53">
        <v>1</v>
      </c>
      <c r="Z16" s="53">
        <v>0</v>
      </c>
      <c r="AA16" s="53">
        <v>0</v>
      </c>
      <c r="AB16" s="53">
        <v>0</v>
      </c>
      <c r="AC16" s="54"/>
      <c r="AD16" s="54"/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45"/>
      <c r="AK16" s="46">
        <f t="shared" si="0"/>
        <v>1</v>
      </c>
      <c r="AL16" s="55">
        <f t="shared" si="1"/>
        <v>19</v>
      </c>
      <c r="AM16" s="47">
        <f t="shared" si="2"/>
        <v>1</v>
      </c>
      <c r="AN16" s="48">
        <f t="shared" si="3"/>
        <v>0.05</v>
      </c>
      <c r="AO16" s="56">
        <f t="shared" si="4"/>
        <v>0.05</v>
      </c>
      <c r="AP16" s="57">
        <f t="shared" si="5"/>
        <v>0.05</v>
      </c>
      <c r="AQ16" s="58" t="str">
        <f t="shared" si="6"/>
        <v>ASISTENTE</v>
      </c>
      <c r="AS16" s="27"/>
      <c r="AT16" s="27"/>
      <c r="AU16" s="27"/>
      <c r="AV16" s="27"/>
    </row>
    <row r="17" spans="1:48" ht="21.75" thickBot="1">
      <c r="A17" s="70">
        <v>10</v>
      </c>
      <c r="B17" s="18"/>
      <c r="C17" s="19"/>
      <c r="D17" s="19"/>
      <c r="E17" s="20"/>
      <c r="F17" s="74"/>
      <c r="G17" s="54"/>
      <c r="H17" s="53">
        <v>0</v>
      </c>
      <c r="I17" s="54"/>
      <c r="J17" s="54"/>
      <c r="K17" s="53">
        <v>0</v>
      </c>
      <c r="L17" s="53">
        <v>0</v>
      </c>
      <c r="M17" s="53">
        <v>0</v>
      </c>
      <c r="N17" s="53">
        <v>0</v>
      </c>
      <c r="O17" s="54"/>
      <c r="P17" s="54"/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/>
      <c r="W17" s="54"/>
      <c r="X17" s="53">
        <v>0</v>
      </c>
      <c r="Y17" s="53">
        <v>1</v>
      </c>
      <c r="Z17" s="53">
        <v>0</v>
      </c>
      <c r="AA17" s="53">
        <v>0</v>
      </c>
      <c r="AB17" s="53">
        <v>0</v>
      </c>
      <c r="AC17" s="54"/>
      <c r="AD17" s="54"/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45"/>
      <c r="AK17" s="46">
        <f t="shared" si="0"/>
        <v>1</v>
      </c>
      <c r="AL17" s="55">
        <f t="shared" si="1"/>
        <v>19</v>
      </c>
      <c r="AM17" s="47">
        <f t="shared" si="2"/>
        <v>1</v>
      </c>
      <c r="AN17" s="48">
        <f t="shared" si="3"/>
        <v>0.05</v>
      </c>
      <c r="AO17" s="56">
        <f t="shared" si="4"/>
        <v>0.05</v>
      </c>
      <c r="AP17" s="57">
        <f t="shared" si="5"/>
        <v>0.05</v>
      </c>
      <c r="AQ17" s="58" t="str">
        <f t="shared" si="6"/>
        <v>ASISTENTE</v>
      </c>
      <c r="AS17" s="27"/>
      <c r="AT17" s="27"/>
      <c r="AU17" s="27"/>
      <c r="AV17" s="27"/>
    </row>
    <row r="18" spans="1:48" ht="21.75" thickBot="1">
      <c r="A18" s="70">
        <v>11</v>
      </c>
      <c r="B18" s="21"/>
      <c r="C18" s="22"/>
      <c r="D18" s="22"/>
      <c r="E18" s="23"/>
      <c r="F18" s="74"/>
      <c r="G18" s="54"/>
      <c r="H18" s="53">
        <v>1</v>
      </c>
      <c r="I18" s="54"/>
      <c r="J18" s="54"/>
      <c r="K18" s="53">
        <v>0</v>
      </c>
      <c r="L18" s="53">
        <v>1</v>
      </c>
      <c r="M18" s="53">
        <v>0</v>
      </c>
      <c r="N18" s="53">
        <v>1</v>
      </c>
      <c r="O18" s="54"/>
      <c r="P18" s="54"/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4"/>
      <c r="W18" s="54"/>
      <c r="X18" s="53">
        <v>0</v>
      </c>
      <c r="Y18" s="53">
        <v>1</v>
      </c>
      <c r="Z18" s="53">
        <v>0</v>
      </c>
      <c r="AA18" s="53">
        <v>0</v>
      </c>
      <c r="AB18" s="53">
        <v>0</v>
      </c>
      <c r="AC18" s="54"/>
      <c r="AD18" s="54"/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45"/>
      <c r="AK18" s="46">
        <f t="shared" si="0"/>
        <v>7</v>
      </c>
      <c r="AL18" s="55">
        <f t="shared" si="1"/>
        <v>13</v>
      </c>
      <c r="AM18" s="47">
        <f t="shared" si="2"/>
        <v>7</v>
      </c>
      <c r="AN18" s="48">
        <f t="shared" si="3"/>
        <v>0.35</v>
      </c>
      <c r="AO18" s="56">
        <f t="shared" si="4"/>
        <v>0.35</v>
      </c>
      <c r="AP18" s="57">
        <f t="shared" si="5"/>
        <v>0.35</v>
      </c>
      <c r="AQ18" s="58" t="str">
        <f t="shared" si="6"/>
        <v>INASISTENTE</v>
      </c>
      <c r="AS18" s="27"/>
      <c r="AT18" s="27"/>
      <c r="AU18" s="27"/>
      <c r="AV18" s="27"/>
    </row>
    <row r="19" spans="1:48" ht="21.75" thickBot="1">
      <c r="A19" s="70">
        <v>12</v>
      </c>
      <c r="B19" s="18"/>
      <c r="C19" s="19"/>
      <c r="D19" s="19"/>
      <c r="E19" s="20"/>
      <c r="F19" s="74"/>
      <c r="G19" s="54"/>
      <c r="H19" s="53">
        <v>0</v>
      </c>
      <c r="I19" s="54"/>
      <c r="J19" s="54"/>
      <c r="K19" s="53">
        <v>0</v>
      </c>
      <c r="L19" s="53">
        <v>1</v>
      </c>
      <c r="M19" s="53">
        <v>0</v>
      </c>
      <c r="N19" s="53">
        <v>1</v>
      </c>
      <c r="O19" s="54"/>
      <c r="P19" s="54"/>
      <c r="Q19" s="53">
        <v>1</v>
      </c>
      <c r="R19" s="53">
        <v>0</v>
      </c>
      <c r="S19" s="53">
        <v>0</v>
      </c>
      <c r="T19" s="53">
        <v>0</v>
      </c>
      <c r="U19" s="53">
        <v>0</v>
      </c>
      <c r="V19" s="54"/>
      <c r="W19" s="54"/>
      <c r="X19" s="53">
        <v>0</v>
      </c>
      <c r="Y19" s="53">
        <v>1</v>
      </c>
      <c r="Z19" s="53">
        <v>0</v>
      </c>
      <c r="AA19" s="53">
        <v>0</v>
      </c>
      <c r="AB19" s="53">
        <v>0</v>
      </c>
      <c r="AC19" s="54"/>
      <c r="AD19" s="54"/>
      <c r="AE19" s="53">
        <v>0</v>
      </c>
      <c r="AF19" s="53">
        <v>0</v>
      </c>
      <c r="AG19" s="53">
        <v>1</v>
      </c>
      <c r="AH19" s="53">
        <v>0</v>
      </c>
      <c r="AI19" s="53">
        <v>0</v>
      </c>
      <c r="AJ19" s="45"/>
      <c r="AK19" s="46">
        <f t="shared" si="0"/>
        <v>5</v>
      </c>
      <c r="AL19" s="55">
        <f t="shared" si="1"/>
        <v>15</v>
      </c>
      <c r="AM19" s="47">
        <f t="shared" si="2"/>
        <v>5</v>
      </c>
      <c r="AN19" s="48">
        <f t="shared" si="3"/>
        <v>0.25</v>
      </c>
      <c r="AO19" s="56">
        <f t="shared" si="4"/>
        <v>0.25</v>
      </c>
      <c r="AP19" s="57">
        <f t="shared" si="5"/>
        <v>0.25</v>
      </c>
      <c r="AQ19" s="58" t="str">
        <f t="shared" si="6"/>
        <v>INASISTENTE</v>
      </c>
      <c r="AS19" s="27"/>
      <c r="AT19" s="27"/>
      <c r="AU19" s="27"/>
      <c r="AV19" s="27"/>
    </row>
    <row r="20" spans="1:48" ht="21.75" thickBot="1">
      <c r="A20" s="70">
        <v>13</v>
      </c>
      <c r="B20" s="21"/>
      <c r="C20" s="22"/>
      <c r="D20" s="22"/>
      <c r="E20" s="23"/>
      <c r="F20" s="74"/>
      <c r="G20" s="54"/>
      <c r="H20" s="53">
        <v>0</v>
      </c>
      <c r="I20" s="54"/>
      <c r="J20" s="54"/>
      <c r="K20" s="53">
        <v>0</v>
      </c>
      <c r="L20" s="53">
        <v>1</v>
      </c>
      <c r="M20" s="53">
        <v>0</v>
      </c>
      <c r="N20" s="53">
        <v>1</v>
      </c>
      <c r="O20" s="54"/>
      <c r="P20" s="54"/>
      <c r="Q20" s="53">
        <v>1</v>
      </c>
      <c r="R20" s="53">
        <v>0</v>
      </c>
      <c r="S20" s="53">
        <v>0</v>
      </c>
      <c r="T20" s="53">
        <v>0</v>
      </c>
      <c r="U20" s="53">
        <v>0</v>
      </c>
      <c r="V20" s="54"/>
      <c r="W20" s="54"/>
      <c r="X20" s="53">
        <v>0</v>
      </c>
      <c r="Y20" s="53">
        <v>1</v>
      </c>
      <c r="Z20" s="53">
        <v>0</v>
      </c>
      <c r="AA20" s="53">
        <v>0</v>
      </c>
      <c r="AB20" s="53">
        <v>0</v>
      </c>
      <c r="AC20" s="54"/>
      <c r="AD20" s="54"/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45"/>
      <c r="AK20" s="46">
        <f t="shared" si="0"/>
        <v>4</v>
      </c>
      <c r="AL20" s="55">
        <f t="shared" si="1"/>
        <v>16</v>
      </c>
      <c r="AM20" s="47">
        <f t="shared" si="2"/>
        <v>4</v>
      </c>
      <c r="AN20" s="48">
        <f t="shared" si="3"/>
        <v>0.2</v>
      </c>
      <c r="AO20" s="56">
        <f t="shared" si="4"/>
        <v>0.2</v>
      </c>
      <c r="AP20" s="57">
        <f t="shared" si="5"/>
        <v>0.2</v>
      </c>
      <c r="AQ20" s="58" t="str">
        <f t="shared" si="6"/>
        <v>ASISTENTE</v>
      </c>
      <c r="AS20" s="27"/>
      <c r="AT20" s="27"/>
      <c r="AU20" s="27"/>
      <c r="AV20" s="27"/>
    </row>
    <row r="21" spans="1:49" ht="21.75" thickBot="1">
      <c r="A21" s="70">
        <v>14</v>
      </c>
      <c r="B21" s="15"/>
      <c r="C21" s="16"/>
      <c r="D21" s="16"/>
      <c r="E21" s="17"/>
      <c r="F21" s="74"/>
      <c r="G21" s="54"/>
      <c r="H21" s="53">
        <v>0</v>
      </c>
      <c r="I21" s="54"/>
      <c r="J21" s="54"/>
      <c r="K21" s="53">
        <v>0</v>
      </c>
      <c r="L21" s="53">
        <v>1</v>
      </c>
      <c r="M21" s="53">
        <v>0</v>
      </c>
      <c r="N21" s="53">
        <v>1</v>
      </c>
      <c r="O21" s="54"/>
      <c r="P21" s="54"/>
      <c r="Q21" s="53">
        <v>1</v>
      </c>
      <c r="R21" s="53">
        <v>0</v>
      </c>
      <c r="S21" s="53">
        <v>0</v>
      </c>
      <c r="T21" s="53">
        <v>0</v>
      </c>
      <c r="U21" s="53">
        <v>0</v>
      </c>
      <c r="V21" s="54"/>
      <c r="W21" s="54"/>
      <c r="X21" s="53">
        <v>0</v>
      </c>
      <c r="Y21" s="53">
        <v>1</v>
      </c>
      <c r="Z21" s="53">
        <v>0</v>
      </c>
      <c r="AA21" s="53">
        <v>0</v>
      </c>
      <c r="AB21" s="53">
        <v>0</v>
      </c>
      <c r="AC21" s="54"/>
      <c r="AD21" s="54"/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45"/>
      <c r="AK21" s="46">
        <f t="shared" si="0"/>
        <v>4</v>
      </c>
      <c r="AL21" s="55">
        <f t="shared" si="1"/>
        <v>16</v>
      </c>
      <c r="AM21" s="47">
        <f t="shared" si="2"/>
        <v>4</v>
      </c>
      <c r="AN21" s="48">
        <f t="shared" si="3"/>
        <v>0.2</v>
      </c>
      <c r="AO21" s="56">
        <f t="shared" si="4"/>
        <v>0.2</v>
      </c>
      <c r="AP21" s="57">
        <f t="shared" si="5"/>
        <v>0.2</v>
      </c>
      <c r="AQ21" s="58" t="str">
        <f t="shared" si="6"/>
        <v>ASISTENTE</v>
      </c>
      <c r="AR21" s="27"/>
      <c r="AS21" s="27"/>
      <c r="AT21" s="27"/>
      <c r="AU21" s="27"/>
      <c r="AV21" s="27"/>
      <c r="AW21" s="27"/>
    </row>
    <row r="22" spans="1:49" ht="21.75" thickBot="1">
      <c r="A22" s="70">
        <v>15</v>
      </c>
      <c r="B22" s="15"/>
      <c r="C22" s="16"/>
      <c r="D22" s="16"/>
      <c r="E22" s="17"/>
      <c r="F22" s="74"/>
      <c r="G22" s="54"/>
      <c r="H22" s="53">
        <v>0</v>
      </c>
      <c r="I22" s="54"/>
      <c r="J22" s="54"/>
      <c r="K22" s="53">
        <v>0</v>
      </c>
      <c r="L22" s="53">
        <v>0</v>
      </c>
      <c r="M22" s="53">
        <v>0</v>
      </c>
      <c r="N22" s="53">
        <v>0</v>
      </c>
      <c r="O22" s="54"/>
      <c r="P22" s="54"/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/>
      <c r="W22" s="54"/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4"/>
      <c r="AD22" s="54"/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45"/>
      <c r="AK22" s="46">
        <f t="shared" si="0"/>
        <v>0</v>
      </c>
      <c r="AL22" s="55">
        <f t="shared" si="1"/>
        <v>20</v>
      </c>
      <c r="AM22" s="47">
        <f t="shared" si="2"/>
        <v>0</v>
      </c>
      <c r="AN22" s="48">
        <f t="shared" si="3"/>
        <v>0</v>
      </c>
      <c r="AO22" s="56">
        <f t="shared" si="4"/>
        <v>0</v>
      </c>
      <c r="AP22" s="57">
        <f t="shared" si="5"/>
        <v>0</v>
      </c>
      <c r="AQ22" s="58" t="str">
        <f t="shared" si="6"/>
        <v>ASISTENTE</v>
      </c>
      <c r="AR22" s="27"/>
      <c r="AS22" s="27"/>
      <c r="AT22" s="27"/>
      <c r="AU22" s="27"/>
      <c r="AV22" s="27"/>
      <c r="AW22" s="27"/>
    </row>
    <row r="23" spans="1:49" ht="21.75" thickBot="1">
      <c r="A23" s="70">
        <v>16</v>
      </c>
      <c r="B23" s="24"/>
      <c r="C23" s="25"/>
      <c r="D23" s="25"/>
      <c r="E23" s="26"/>
      <c r="F23" s="74"/>
      <c r="G23" s="54"/>
      <c r="H23" s="53">
        <v>0</v>
      </c>
      <c r="I23" s="54"/>
      <c r="J23" s="54"/>
      <c r="K23" s="52">
        <v>0</v>
      </c>
      <c r="L23" s="53">
        <v>0</v>
      </c>
      <c r="M23" s="53">
        <v>0</v>
      </c>
      <c r="N23" s="53">
        <v>0</v>
      </c>
      <c r="O23" s="54"/>
      <c r="P23" s="54"/>
      <c r="Q23" s="53">
        <v>0</v>
      </c>
      <c r="R23" s="53">
        <v>0</v>
      </c>
      <c r="S23" s="53">
        <v>1</v>
      </c>
      <c r="T23" s="53">
        <v>1</v>
      </c>
      <c r="U23" s="53">
        <v>1</v>
      </c>
      <c r="V23" s="54"/>
      <c r="W23" s="54"/>
      <c r="X23" s="53">
        <v>0</v>
      </c>
      <c r="Y23" s="53">
        <v>1</v>
      </c>
      <c r="Z23" s="53">
        <v>1</v>
      </c>
      <c r="AA23" s="53">
        <v>1</v>
      </c>
      <c r="AB23" s="53">
        <v>1</v>
      </c>
      <c r="AC23" s="54"/>
      <c r="AD23" s="54"/>
      <c r="AE23" s="53">
        <v>1</v>
      </c>
      <c r="AF23" s="53">
        <v>0</v>
      </c>
      <c r="AG23" s="53">
        <v>0</v>
      </c>
      <c r="AH23" s="53">
        <v>0</v>
      </c>
      <c r="AI23" s="53">
        <v>0</v>
      </c>
      <c r="AJ23" s="45"/>
      <c r="AK23" s="46">
        <f t="shared" si="0"/>
        <v>8</v>
      </c>
      <c r="AL23" s="55">
        <f t="shared" si="1"/>
        <v>12</v>
      </c>
      <c r="AM23" s="47">
        <f t="shared" si="2"/>
        <v>8</v>
      </c>
      <c r="AN23" s="48">
        <f t="shared" si="3"/>
        <v>0.4</v>
      </c>
      <c r="AO23" s="56">
        <f t="shared" si="4"/>
        <v>0.4</v>
      </c>
      <c r="AP23" s="57">
        <f t="shared" si="5"/>
        <v>0.4</v>
      </c>
      <c r="AQ23" s="58" t="str">
        <f t="shared" si="6"/>
        <v>INASISTENTE</v>
      </c>
      <c r="AR23" s="27"/>
      <c r="AS23" s="27"/>
      <c r="AT23" s="27"/>
      <c r="AU23" s="27"/>
      <c r="AV23" s="27"/>
      <c r="AW23" s="27"/>
    </row>
    <row r="24" spans="1:49" ht="21.75" thickBot="1">
      <c r="A24" s="70">
        <v>17</v>
      </c>
      <c r="B24" s="18"/>
      <c r="C24" s="19"/>
      <c r="D24" s="19"/>
      <c r="E24" s="20"/>
      <c r="F24" s="74"/>
      <c r="G24" s="54"/>
      <c r="H24" s="53">
        <v>0</v>
      </c>
      <c r="I24" s="54"/>
      <c r="J24" s="54"/>
      <c r="K24" s="52">
        <v>0</v>
      </c>
      <c r="L24" s="53">
        <v>0</v>
      </c>
      <c r="M24" s="53">
        <v>0</v>
      </c>
      <c r="N24" s="53">
        <v>0</v>
      </c>
      <c r="O24" s="54"/>
      <c r="P24" s="54"/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/>
      <c r="W24" s="54"/>
      <c r="X24" s="53">
        <v>0</v>
      </c>
      <c r="Y24" s="53">
        <v>1</v>
      </c>
      <c r="Z24" s="53">
        <v>1</v>
      </c>
      <c r="AA24" s="53">
        <v>1</v>
      </c>
      <c r="AB24" s="53">
        <v>1</v>
      </c>
      <c r="AC24" s="54"/>
      <c r="AD24" s="54"/>
      <c r="AE24" s="53">
        <v>1</v>
      </c>
      <c r="AF24" s="53">
        <v>0</v>
      </c>
      <c r="AG24" s="53">
        <v>0</v>
      </c>
      <c r="AH24" s="53">
        <v>0</v>
      </c>
      <c r="AI24" s="53">
        <v>0</v>
      </c>
      <c r="AJ24" s="45"/>
      <c r="AK24" s="46">
        <f t="shared" si="0"/>
        <v>5</v>
      </c>
      <c r="AL24" s="55">
        <f t="shared" si="1"/>
        <v>15</v>
      </c>
      <c r="AM24" s="47">
        <f t="shared" si="2"/>
        <v>5</v>
      </c>
      <c r="AN24" s="48">
        <f t="shared" si="3"/>
        <v>0.25</v>
      </c>
      <c r="AO24" s="56">
        <f t="shared" si="4"/>
        <v>0.25</v>
      </c>
      <c r="AP24" s="57">
        <f t="shared" si="5"/>
        <v>0.25</v>
      </c>
      <c r="AQ24" s="58" t="str">
        <f t="shared" si="6"/>
        <v>INASISTENTE</v>
      </c>
      <c r="AR24" s="27"/>
      <c r="AS24" s="27"/>
      <c r="AT24" s="27"/>
      <c r="AU24" s="27"/>
      <c r="AV24" s="27"/>
      <c r="AW24" s="27"/>
    </row>
    <row r="25" spans="1:49" ht="21.75" thickBot="1">
      <c r="A25" s="70">
        <v>18</v>
      </c>
      <c r="B25" s="15"/>
      <c r="C25" s="16"/>
      <c r="D25" s="16"/>
      <c r="E25" s="17"/>
      <c r="F25" s="74"/>
      <c r="G25" s="54"/>
      <c r="H25" s="53">
        <v>0</v>
      </c>
      <c r="I25" s="54"/>
      <c r="J25" s="54"/>
      <c r="K25" s="52">
        <v>0</v>
      </c>
      <c r="L25" s="53">
        <v>0</v>
      </c>
      <c r="M25" s="53">
        <v>0</v>
      </c>
      <c r="N25" s="53">
        <v>0</v>
      </c>
      <c r="O25" s="54"/>
      <c r="P25" s="54"/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/>
      <c r="W25" s="54"/>
      <c r="X25" s="53">
        <v>0</v>
      </c>
      <c r="Y25" s="53">
        <v>1</v>
      </c>
      <c r="Z25" s="53">
        <v>1</v>
      </c>
      <c r="AA25" s="53">
        <v>1</v>
      </c>
      <c r="AB25" s="53">
        <v>1</v>
      </c>
      <c r="AC25" s="54"/>
      <c r="AD25" s="54"/>
      <c r="AE25" s="53">
        <v>1</v>
      </c>
      <c r="AF25" s="53">
        <v>0</v>
      </c>
      <c r="AG25" s="53">
        <v>1</v>
      </c>
      <c r="AH25" s="53">
        <v>1</v>
      </c>
      <c r="AI25" s="53">
        <v>0</v>
      </c>
      <c r="AJ25" s="45"/>
      <c r="AK25" s="46">
        <f t="shared" si="0"/>
        <v>7</v>
      </c>
      <c r="AL25" s="55">
        <f t="shared" si="1"/>
        <v>13</v>
      </c>
      <c r="AM25" s="47">
        <f t="shared" si="2"/>
        <v>7</v>
      </c>
      <c r="AN25" s="48">
        <f t="shared" si="3"/>
        <v>0.35</v>
      </c>
      <c r="AO25" s="56">
        <f t="shared" si="4"/>
        <v>0.35</v>
      </c>
      <c r="AP25" s="57">
        <f t="shared" si="5"/>
        <v>0.35</v>
      </c>
      <c r="AQ25" s="58" t="str">
        <f t="shared" si="6"/>
        <v>INASISTENTE</v>
      </c>
      <c r="AR25" s="27"/>
      <c r="AS25" s="27"/>
      <c r="AT25" s="27"/>
      <c r="AU25" s="27"/>
      <c r="AV25" s="27"/>
      <c r="AW25" s="27"/>
    </row>
    <row r="26" spans="1:49" ht="21.75" thickBot="1">
      <c r="A26" s="70">
        <v>19</v>
      </c>
      <c r="B26" s="15"/>
      <c r="C26" s="16"/>
      <c r="D26" s="16"/>
      <c r="E26" s="17"/>
      <c r="F26" s="74"/>
      <c r="G26" s="54"/>
      <c r="H26" s="53">
        <v>0</v>
      </c>
      <c r="I26" s="54"/>
      <c r="J26" s="54"/>
      <c r="K26" s="53">
        <v>1</v>
      </c>
      <c r="L26" s="53">
        <v>0</v>
      </c>
      <c r="M26" s="53">
        <v>0</v>
      </c>
      <c r="N26" s="53">
        <v>0</v>
      </c>
      <c r="O26" s="54"/>
      <c r="P26" s="54"/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/>
      <c r="W26" s="54"/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4"/>
      <c r="AD26" s="54"/>
      <c r="AE26" s="53">
        <v>0</v>
      </c>
      <c r="AF26" s="53">
        <v>0</v>
      </c>
      <c r="AG26" s="53">
        <v>1</v>
      </c>
      <c r="AH26" s="53">
        <v>0</v>
      </c>
      <c r="AI26" s="53">
        <v>0</v>
      </c>
      <c r="AJ26" s="45"/>
      <c r="AK26" s="46">
        <f t="shared" si="0"/>
        <v>2</v>
      </c>
      <c r="AL26" s="55">
        <f t="shared" si="1"/>
        <v>18</v>
      </c>
      <c r="AM26" s="47">
        <f t="shared" si="2"/>
        <v>2</v>
      </c>
      <c r="AN26" s="48">
        <f t="shared" si="3"/>
        <v>0.1</v>
      </c>
      <c r="AO26" s="56">
        <f t="shared" si="4"/>
        <v>0.1</v>
      </c>
      <c r="AP26" s="57">
        <f t="shared" si="5"/>
        <v>0.1</v>
      </c>
      <c r="AQ26" s="58" t="str">
        <f t="shared" si="6"/>
        <v>ASISTENTE</v>
      </c>
      <c r="AR26" s="27"/>
      <c r="AS26" s="27"/>
      <c r="AT26" s="27"/>
      <c r="AU26" s="27"/>
      <c r="AV26" s="27"/>
      <c r="AW26" s="27"/>
    </row>
    <row r="27" spans="1:49" ht="21.75" thickBot="1">
      <c r="A27" s="70">
        <v>20</v>
      </c>
      <c r="B27" s="15"/>
      <c r="C27" s="16"/>
      <c r="D27" s="16"/>
      <c r="E27" s="17"/>
      <c r="F27" s="74"/>
      <c r="G27" s="54"/>
      <c r="H27" s="53">
        <v>0</v>
      </c>
      <c r="I27" s="54"/>
      <c r="J27" s="54"/>
      <c r="K27" s="53">
        <v>1</v>
      </c>
      <c r="L27" s="53">
        <v>0</v>
      </c>
      <c r="M27" s="53">
        <v>0</v>
      </c>
      <c r="N27" s="53">
        <v>0</v>
      </c>
      <c r="O27" s="54"/>
      <c r="P27" s="54"/>
      <c r="Q27" s="53">
        <v>0</v>
      </c>
      <c r="R27" s="53">
        <v>0</v>
      </c>
      <c r="S27" s="53">
        <v>1</v>
      </c>
      <c r="T27" s="53">
        <v>1</v>
      </c>
      <c r="U27" s="53">
        <v>1</v>
      </c>
      <c r="V27" s="54"/>
      <c r="W27" s="54"/>
      <c r="X27" s="53">
        <v>0</v>
      </c>
      <c r="Y27" s="53">
        <v>1</v>
      </c>
      <c r="Z27" s="53">
        <v>1</v>
      </c>
      <c r="AA27" s="53">
        <v>1</v>
      </c>
      <c r="AB27" s="53">
        <v>1</v>
      </c>
      <c r="AC27" s="54"/>
      <c r="AD27" s="54"/>
      <c r="AE27" s="53">
        <v>1</v>
      </c>
      <c r="AF27" s="53">
        <v>0</v>
      </c>
      <c r="AG27" s="53">
        <v>1</v>
      </c>
      <c r="AH27" s="53">
        <v>0</v>
      </c>
      <c r="AI27" s="53">
        <v>0</v>
      </c>
      <c r="AJ27" s="45"/>
      <c r="AK27" s="46">
        <f t="shared" si="0"/>
        <v>10</v>
      </c>
      <c r="AL27" s="55">
        <f t="shared" si="1"/>
        <v>10</v>
      </c>
      <c r="AM27" s="47">
        <f t="shared" si="2"/>
        <v>10</v>
      </c>
      <c r="AN27" s="48">
        <f t="shared" si="3"/>
        <v>0.5</v>
      </c>
      <c r="AO27" s="56">
        <f t="shared" si="4"/>
        <v>0.5</v>
      </c>
      <c r="AP27" s="57">
        <f t="shared" si="5"/>
        <v>0.5</v>
      </c>
      <c r="AQ27" s="58" t="str">
        <f t="shared" si="6"/>
        <v>INASISTENTE</v>
      </c>
      <c r="AR27" s="27"/>
      <c r="AS27" s="27"/>
      <c r="AT27" s="27"/>
      <c r="AU27" s="27"/>
      <c r="AV27" s="27"/>
      <c r="AW27" s="27"/>
    </row>
    <row r="28" spans="1:49" ht="21.75" thickBot="1">
      <c r="A28" s="70">
        <v>21</v>
      </c>
      <c r="B28" s="18"/>
      <c r="C28" s="19"/>
      <c r="D28" s="19"/>
      <c r="E28" s="20"/>
      <c r="F28" s="74"/>
      <c r="G28" s="54"/>
      <c r="H28" s="53">
        <v>0</v>
      </c>
      <c r="I28" s="54"/>
      <c r="J28" s="54"/>
      <c r="K28" s="52">
        <v>0</v>
      </c>
      <c r="L28" s="53">
        <v>0</v>
      </c>
      <c r="M28" s="53">
        <v>0</v>
      </c>
      <c r="N28" s="53">
        <v>0</v>
      </c>
      <c r="O28" s="54"/>
      <c r="P28" s="54"/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4"/>
      <c r="W28" s="54"/>
      <c r="X28" s="53">
        <v>0</v>
      </c>
      <c r="Y28" s="53">
        <v>1</v>
      </c>
      <c r="Z28" s="53">
        <v>1</v>
      </c>
      <c r="AA28" s="53">
        <v>1</v>
      </c>
      <c r="AB28" s="53">
        <v>0</v>
      </c>
      <c r="AC28" s="54"/>
      <c r="AD28" s="54"/>
      <c r="AE28" s="53">
        <v>1</v>
      </c>
      <c r="AF28" s="53">
        <v>0</v>
      </c>
      <c r="AG28" s="53">
        <v>1</v>
      </c>
      <c r="AH28" s="53">
        <v>0</v>
      </c>
      <c r="AI28" s="53">
        <v>0</v>
      </c>
      <c r="AJ28" s="45"/>
      <c r="AK28" s="46">
        <f t="shared" si="0"/>
        <v>5</v>
      </c>
      <c r="AL28" s="55">
        <f t="shared" si="1"/>
        <v>15</v>
      </c>
      <c r="AM28" s="47">
        <f t="shared" si="2"/>
        <v>5</v>
      </c>
      <c r="AN28" s="48">
        <f t="shared" si="3"/>
        <v>0.25</v>
      </c>
      <c r="AO28" s="56">
        <f t="shared" si="4"/>
        <v>0.25</v>
      </c>
      <c r="AP28" s="57">
        <f t="shared" si="5"/>
        <v>0.25</v>
      </c>
      <c r="AQ28" s="58" t="str">
        <f t="shared" si="6"/>
        <v>INASISTENTE</v>
      </c>
      <c r="AR28" s="27"/>
      <c r="AS28" s="27"/>
      <c r="AT28" s="27"/>
      <c r="AU28" s="27"/>
      <c r="AV28" s="27"/>
      <c r="AW28" s="27"/>
    </row>
    <row r="29" spans="1:49" ht="21.75" thickBot="1">
      <c r="A29" s="70">
        <v>22</v>
      </c>
      <c r="B29" s="15"/>
      <c r="C29" s="16"/>
      <c r="D29" s="16"/>
      <c r="E29" s="17"/>
      <c r="F29" s="74"/>
      <c r="G29" s="54"/>
      <c r="H29" s="53">
        <v>0</v>
      </c>
      <c r="I29" s="54"/>
      <c r="J29" s="54"/>
      <c r="K29" s="52">
        <v>0</v>
      </c>
      <c r="L29" s="53">
        <v>0</v>
      </c>
      <c r="M29" s="53">
        <v>0</v>
      </c>
      <c r="N29" s="53">
        <v>0</v>
      </c>
      <c r="O29" s="54"/>
      <c r="P29" s="54"/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4"/>
      <c r="W29" s="54"/>
      <c r="X29" s="53">
        <v>0</v>
      </c>
      <c r="Y29" s="53">
        <v>1</v>
      </c>
      <c r="Z29" s="53">
        <v>1</v>
      </c>
      <c r="AA29" s="53">
        <v>1</v>
      </c>
      <c r="AB29" s="53">
        <v>0</v>
      </c>
      <c r="AC29" s="54"/>
      <c r="AD29" s="54"/>
      <c r="AE29" s="53">
        <v>1</v>
      </c>
      <c r="AF29" s="53">
        <v>0</v>
      </c>
      <c r="AG29" s="53">
        <v>1</v>
      </c>
      <c r="AH29" s="53">
        <v>0</v>
      </c>
      <c r="AI29" s="53">
        <v>0</v>
      </c>
      <c r="AJ29" s="45"/>
      <c r="AK29" s="46">
        <f t="shared" si="0"/>
        <v>5</v>
      </c>
      <c r="AL29" s="55">
        <f t="shared" si="1"/>
        <v>15</v>
      </c>
      <c r="AM29" s="47">
        <f t="shared" si="2"/>
        <v>5</v>
      </c>
      <c r="AN29" s="48">
        <f t="shared" si="3"/>
        <v>0.25</v>
      </c>
      <c r="AO29" s="56">
        <f t="shared" si="4"/>
        <v>0.25</v>
      </c>
      <c r="AP29" s="57">
        <f t="shared" si="5"/>
        <v>0.25</v>
      </c>
      <c r="AQ29" s="58" t="str">
        <f t="shared" si="6"/>
        <v>INASISTENTE</v>
      </c>
      <c r="AR29" s="27"/>
      <c r="AS29" s="27"/>
      <c r="AT29" s="27"/>
      <c r="AU29" s="27"/>
      <c r="AV29" s="27"/>
      <c r="AW29" s="27"/>
    </row>
    <row r="30" spans="1:49" ht="21.75" thickBot="1">
      <c r="A30" s="70">
        <v>23</v>
      </c>
      <c r="B30" s="15"/>
      <c r="C30" s="16"/>
      <c r="D30" s="16"/>
      <c r="E30" s="20"/>
      <c r="F30" s="74"/>
      <c r="G30" s="54"/>
      <c r="H30" s="53">
        <v>0</v>
      </c>
      <c r="I30" s="54"/>
      <c r="J30" s="54"/>
      <c r="K30" s="52">
        <v>0</v>
      </c>
      <c r="L30" s="53">
        <v>0</v>
      </c>
      <c r="M30" s="53">
        <v>0</v>
      </c>
      <c r="N30" s="53">
        <v>0</v>
      </c>
      <c r="O30" s="54"/>
      <c r="P30" s="54"/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4"/>
      <c r="W30" s="54"/>
      <c r="X30" s="53">
        <v>0</v>
      </c>
      <c r="Y30" s="53">
        <v>0</v>
      </c>
      <c r="Z30" s="53">
        <v>0</v>
      </c>
      <c r="AA30" s="53">
        <v>1</v>
      </c>
      <c r="AB30" s="53">
        <v>0</v>
      </c>
      <c r="AC30" s="54"/>
      <c r="AD30" s="54"/>
      <c r="AE30" s="53">
        <v>1</v>
      </c>
      <c r="AF30" s="53">
        <v>0</v>
      </c>
      <c r="AG30" s="53">
        <v>1</v>
      </c>
      <c r="AH30" s="53">
        <v>0</v>
      </c>
      <c r="AI30" s="53">
        <v>0</v>
      </c>
      <c r="AJ30" s="45"/>
      <c r="AK30" s="46">
        <f t="shared" si="0"/>
        <v>3</v>
      </c>
      <c r="AL30" s="55">
        <f t="shared" si="1"/>
        <v>17</v>
      </c>
      <c r="AM30" s="47">
        <f t="shared" si="2"/>
        <v>3</v>
      </c>
      <c r="AN30" s="48">
        <f t="shared" si="3"/>
        <v>0.15</v>
      </c>
      <c r="AO30" s="56">
        <f t="shared" si="4"/>
        <v>0.15</v>
      </c>
      <c r="AP30" s="57">
        <f t="shared" si="5"/>
        <v>0.15</v>
      </c>
      <c r="AQ30" s="58" t="str">
        <f t="shared" si="6"/>
        <v>ASISTENTE</v>
      </c>
      <c r="AR30" s="27"/>
      <c r="AS30" s="27"/>
      <c r="AT30" s="27"/>
      <c r="AU30" s="27"/>
      <c r="AV30" s="27"/>
      <c r="AW30" s="27"/>
    </row>
    <row r="31" spans="1:49" ht="21.75" thickBot="1">
      <c r="A31" s="70">
        <v>24</v>
      </c>
      <c r="B31" s="21"/>
      <c r="C31" s="22"/>
      <c r="D31" s="22"/>
      <c r="E31" s="12"/>
      <c r="F31" s="74"/>
      <c r="G31" s="54"/>
      <c r="H31" s="53">
        <v>0</v>
      </c>
      <c r="I31" s="54"/>
      <c r="J31" s="54"/>
      <c r="K31" s="52">
        <v>0</v>
      </c>
      <c r="L31" s="53">
        <v>0</v>
      </c>
      <c r="M31" s="53">
        <v>0</v>
      </c>
      <c r="N31" s="53">
        <v>0</v>
      </c>
      <c r="O31" s="54"/>
      <c r="P31" s="54"/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4"/>
      <c r="W31" s="54"/>
      <c r="X31" s="53">
        <v>0</v>
      </c>
      <c r="Y31" s="53">
        <v>0</v>
      </c>
      <c r="Z31" s="53">
        <v>0</v>
      </c>
      <c r="AA31" s="53">
        <v>1</v>
      </c>
      <c r="AB31" s="53">
        <v>0</v>
      </c>
      <c r="AC31" s="54"/>
      <c r="AD31" s="54"/>
      <c r="AE31" s="53">
        <v>1</v>
      </c>
      <c r="AF31" s="53">
        <v>0</v>
      </c>
      <c r="AG31" s="53">
        <v>1</v>
      </c>
      <c r="AH31" s="53">
        <v>0</v>
      </c>
      <c r="AI31" s="53">
        <v>0</v>
      </c>
      <c r="AJ31" s="45"/>
      <c r="AK31" s="46">
        <f t="shared" si="0"/>
        <v>3</v>
      </c>
      <c r="AL31" s="55">
        <f t="shared" si="1"/>
        <v>17</v>
      </c>
      <c r="AM31" s="47">
        <f t="shared" si="2"/>
        <v>3</v>
      </c>
      <c r="AN31" s="48">
        <f t="shared" si="3"/>
        <v>0.15</v>
      </c>
      <c r="AO31" s="56">
        <f t="shared" si="4"/>
        <v>0.15</v>
      </c>
      <c r="AP31" s="57">
        <f t="shared" si="5"/>
        <v>0.15</v>
      </c>
      <c r="AQ31" s="58" t="str">
        <f t="shared" si="6"/>
        <v>ASISTENTE</v>
      </c>
      <c r="AR31" s="27"/>
      <c r="AS31" s="27"/>
      <c r="AT31" s="27"/>
      <c r="AU31" s="27"/>
      <c r="AV31" s="27"/>
      <c r="AW31" s="27"/>
    </row>
    <row r="32" spans="1:49" ht="21.75" thickBot="1">
      <c r="A32" s="70">
        <v>25</v>
      </c>
      <c r="B32" s="24"/>
      <c r="C32" s="25"/>
      <c r="D32" s="25"/>
      <c r="E32" s="26"/>
      <c r="F32" s="74"/>
      <c r="G32" s="54"/>
      <c r="H32" s="53">
        <v>0</v>
      </c>
      <c r="I32" s="54"/>
      <c r="J32" s="54"/>
      <c r="K32" s="52">
        <v>0</v>
      </c>
      <c r="L32" s="53">
        <v>0</v>
      </c>
      <c r="M32" s="53">
        <v>0</v>
      </c>
      <c r="N32" s="53">
        <v>0</v>
      </c>
      <c r="O32" s="54"/>
      <c r="P32" s="54"/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4"/>
      <c r="W32" s="54"/>
      <c r="X32" s="53">
        <v>0</v>
      </c>
      <c r="Y32" s="53">
        <v>0</v>
      </c>
      <c r="Z32" s="53">
        <v>0</v>
      </c>
      <c r="AA32" s="53">
        <v>1</v>
      </c>
      <c r="AB32" s="53">
        <v>0</v>
      </c>
      <c r="AC32" s="54"/>
      <c r="AD32" s="54"/>
      <c r="AE32" s="53">
        <v>1</v>
      </c>
      <c r="AF32" s="53">
        <v>0</v>
      </c>
      <c r="AG32" s="53">
        <v>0</v>
      </c>
      <c r="AH32" s="53">
        <v>0</v>
      </c>
      <c r="AI32" s="53">
        <v>0</v>
      </c>
      <c r="AJ32" s="45"/>
      <c r="AK32" s="46">
        <f t="shared" si="0"/>
        <v>2</v>
      </c>
      <c r="AL32" s="55">
        <f t="shared" si="1"/>
        <v>18</v>
      </c>
      <c r="AM32" s="47">
        <f t="shared" si="2"/>
        <v>2</v>
      </c>
      <c r="AN32" s="48">
        <f t="shared" si="3"/>
        <v>0.1</v>
      </c>
      <c r="AO32" s="56">
        <f t="shared" si="4"/>
        <v>0.1</v>
      </c>
      <c r="AP32" s="57">
        <f t="shared" si="5"/>
        <v>0.1</v>
      </c>
      <c r="AQ32" s="58" t="str">
        <f t="shared" si="6"/>
        <v>ASISTENTE</v>
      </c>
      <c r="AR32" s="27"/>
      <c r="AS32" s="27"/>
      <c r="AT32" s="27"/>
      <c r="AU32" s="27"/>
      <c r="AV32" s="27"/>
      <c r="AW32" s="27"/>
    </row>
    <row r="33" spans="1:49" ht="21.75" thickBot="1">
      <c r="A33" s="70">
        <v>26</v>
      </c>
      <c r="B33" s="24"/>
      <c r="C33" s="25"/>
      <c r="D33" s="25"/>
      <c r="E33" s="26"/>
      <c r="F33" s="74"/>
      <c r="G33" s="54"/>
      <c r="H33" s="53">
        <v>0</v>
      </c>
      <c r="I33" s="54"/>
      <c r="J33" s="54"/>
      <c r="K33" s="52">
        <v>0</v>
      </c>
      <c r="L33" s="53">
        <v>0</v>
      </c>
      <c r="M33" s="53">
        <v>0</v>
      </c>
      <c r="N33" s="53">
        <v>0</v>
      </c>
      <c r="O33" s="54"/>
      <c r="P33" s="54"/>
      <c r="Q33" s="53">
        <v>0</v>
      </c>
      <c r="R33" s="53">
        <v>0</v>
      </c>
      <c r="S33" s="53">
        <v>0</v>
      </c>
      <c r="T33" s="53">
        <v>0</v>
      </c>
      <c r="U33" s="53">
        <v>1</v>
      </c>
      <c r="V33" s="54"/>
      <c r="W33" s="54"/>
      <c r="X33" s="53">
        <v>0</v>
      </c>
      <c r="Y33" s="53">
        <v>0</v>
      </c>
      <c r="Z33" s="53">
        <v>0</v>
      </c>
      <c r="AA33" s="53">
        <v>1</v>
      </c>
      <c r="AB33" s="53">
        <v>1</v>
      </c>
      <c r="AC33" s="54"/>
      <c r="AD33" s="54"/>
      <c r="AE33" s="53">
        <v>1</v>
      </c>
      <c r="AF33" s="53">
        <v>0</v>
      </c>
      <c r="AG33" s="53">
        <v>0</v>
      </c>
      <c r="AH33" s="53">
        <v>0</v>
      </c>
      <c r="AI33" s="53">
        <v>0</v>
      </c>
      <c r="AJ33" s="45"/>
      <c r="AK33" s="46">
        <f t="shared" si="0"/>
        <v>4</v>
      </c>
      <c r="AL33" s="55">
        <f t="shared" si="1"/>
        <v>16</v>
      </c>
      <c r="AM33" s="47">
        <f t="shared" si="2"/>
        <v>4</v>
      </c>
      <c r="AN33" s="48">
        <f t="shared" si="3"/>
        <v>0.2</v>
      </c>
      <c r="AO33" s="56">
        <f t="shared" si="4"/>
        <v>0.2</v>
      </c>
      <c r="AP33" s="57">
        <f t="shared" si="5"/>
        <v>0.2</v>
      </c>
      <c r="AQ33" s="58" t="str">
        <f t="shared" si="6"/>
        <v>ASISTENTE</v>
      </c>
      <c r="AR33" s="27"/>
      <c r="AS33" s="27"/>
      <c r="AT33" s="27"/>
      <c r="AU33" s="27"/>
      <c r="AV33" s="27"/>
      <c r="AW33" s="27"/>
    </row>
    <row r="34" spans="1:49" ht="21.75" thickBot="1">
      <c r="A34" s="70">
        <v>27</v>
      </c>
      <c r="B34" s="24"/>
      <c r="C34" s="25"/>
      <c r="D34" s="25"/>
      <c r="E34" s="26"/>
      <c r="F34" s="74"/>
      <c r="G34" s="54"/>
      <c r="H34" s="53">
        <v>0</v>
      </c>
      <c r="I34" s="54"/>
      <c r="J34" s="54"/>
      <c r="K34" s="53">
        <v>0</v>
      </c>
      <c r="L34" s="53">
        <v>1</v>
      </c>
      <c r="M34" s="53">
        <v>0</v>
      </c>
      <c r="N34" s="53">
        <v>1</v>
      </c>
      <c r="O34" s="54"/>
      <c r="P34" s="54"/>
      <c r="Q34" s="53">
        <v>1</v>
      </c>
      <c r="R34" s="53">
        <v>0</v>
      </c>
      <c r="S34" s="53">
        <v>0</v>
      </c>
      <c r="T34" s="53">
        <v>0</v>
      </c>
      <c r="U34" s="53">
        <v>1</v>
      </c>
      <c r="V34" s="54"/>
      <c r="W34" s="54"/>
      <c r="X34" s="53">
        <v>0</v>
      </c>
      <c r="Y34" s="53">
        <v>0</v>
      </c>
      <c r="Z34" s="53">
        <v>0</v>
      </c>
      <c r="AA34" s="53">
        <v>1</v>
      </c>
      <c r="AB34" s="53">
        <v>1</v>
      </c>
      <c r="AC34" s="54"/>
      <c r="AD34" s="54"/>
      <c r="AE34" s="53">
        <v>1</v>
      </c>
      <c r="AF34" s="53">
        <v>0</v>
      </c>
      <c r="AG34" s="53">
        <v>0</v>
      </c>
      <c r="AH34" s="53">
        <v>1</v>
      </c>
      <c r="AI34" s="53">
        <v>0</v>
      </c>
      <c r="AJ34" s="45"/>
      <c r="AK34" s="46">
        <f t="shared" si="0"/>
        <v>8</v>
      </c>
      <c r="AL34" s="55">
        <f t="shared" si="1"/>
        <v>12</v>
      </c>
      <c r="AM34" s="47">
        <f t="shared" si="2"/>
        <v>8</v>
      </c>
      <c r="AN34" s="48">
        <f t="shared" si="3"/>
        <v>0.4</v>
      </c>
      <c r="AO34" s="56">
        <f t="shared" si="4"/>
        <v>0.4</v>
      </c>
      <c r="AP34" s="57">
        <f t="shared" si="5"/>
        <v>0.4</v>
      </c>
      <c r="AQ34" s="58" t="str">
        <f t="shared" si="6"/>
        <v>INASISTENTE</v>
      </c>
      <c r="AR34" s="27"/>
      <c r="AS34" s="27"/>
      <c r="AT34" s="27"/>
      <c r="AU34" s="27"/>
      <c r="AV34" s="27"/>
      <c r="AW34" s="27"/>
    </row>
    <row r="35" spans="1:49" ht="21.75" thickBot="1">
      <c r="A35" s="70">
        <v>28</v>
      </c>
      <c r="B35" s="15"/>
      <c r="C35" s="16"/>
      <c r="D35" s="16"/>
      <c r="E35" s="20"/>
      <c r="F35" s="74"/>
      <c r="G35" s="54"/>
      <c r="H35" s="53">
        <v>0</v>
      </c>
      <c r="I35" s="54"/>
      <c r="J35" s="54"/>
      <c r="K35" s="53">
        <v>0</v>
      </c>
      <c r="L35" s="53">
        <v>1</v>
      </c>
      <c r="M35" s="53">
        <v>0</v>
      </c>
      <c r="N35" s="53">
        <v>1</v>
      </c>
      <c r="O35" s="54"/>
      <c r="P35" s="54"/>
      <c r="Q35" s="53">
        <v>1</v>
      </c>
      <c r="R35" s="53">
        <v>0</v>
      </c>
      <c r="S35" s="53">
        <v>0</v>
      </c>
      <c r="T35" s="53">
        <v>0</v>
      </c>
      <c r="U35" s="53">
        <v>1</v>
      </c>
      <c r="V35" s="54"/>
      <c r="W35" s="54"/>
      <c r="X35" s="53">
        <v>0</v>
      </c>
      <c r="Y35" s="53">
        <v>0</v>
      </c>
      <c r="Z35" s="53">
        <v>0</v>
      </c>
      <c r="AA35" s="53">
        <v>0</v>
      </c>
      <c r="AB35" s="53">
        <v>1</v>
      </c>
      <c r="AC35" s="54"/>
      <c r="AD35" s="54"/>
      <c r="AE35" s="53">
        <v>1</v>
      </c>
      <c r="AF35" s="53">
        <v>0</v>
      </c>
      <c r="AG35" s="53">
        <v>0</v>
      </c>
      <c r="AH35" s="53">
        <v>1</v>
      </c>
      <c r="AI35" s="53">
        <v>1</v>
      </c>
      <c r="AJ35" s="45"/>
      <c r="AK35" s="46">
        <f t="shared" si="0"/>
        <v>8</v>
      </c>
      <c r="AL35" s="55">
        <f t="shared" si="1"/>
        <v>12</v>
      </c>
      <c r="AM35" s="47">
        <f t="shared" si="2"/>
        <v>8</v>
      </c>
      <c r="AN35" s="48">
        <f t="shared" si="3"/>
        <v>0.4</v>
      </c>
      <c r="AO35" s="56">
        <f t="shared" si="4"/>
        <v>0.4</v>
      </c>
      <c r="AP35" s="57">
        <f t="shared" si="5"/>
        <v>0.4</v>
      </c>
      <c r="AQ35" s="58" t="str">
        <f t="shared" si="6"/>
        <v>INASISTENTE</v>
      </c>
      <c r="AR35" s="27"/>
      <c r="AS35" s="27"/>
      <c r="AT35" s="27"/>
      <c r="AU35" s="27"/>
      <c r="AV35" s="27"/>
      <c r="AW35" s="27"/>
    </row>
    <row r="36" spans="1:49" ht="21.75" thickBot="1">
      <c r="A36" s="70">
        <v>29</v>
      </c>
      <c r="B36" s="15"/>
      <c r="C36" s="16"/>
      <c r="D36" s="16"/>
      <c r="E36" s="17"/>
      <c r="F36" s="74"/>
      <c r="G36" s="54"/>
      <c r="H36" s="53">
        <v>0</v>
      </c>
      <c r="I36" s="54"/>
      <c r="J36" s="54"/>
      <c r="K36" s="53">
        <v>0</v>
      </c>
      <c r="L36" s="53">
        <v>1</v>
      </c>
      <c r="M36" s="53">
        <v>0</v>
      </c>
      <c r="N36" s="53">
        <v>1</v>
      </c>
      <c r="O36" s="54"/>
      <c r="P36" s="54"/>
      <c r="Q36" s="53">
        <v>1</v>
      </c>
      <c r="R36" s="53">
        <v>0</v>
      </c>
      <c r="S36" s="53">
        <v>0</v>
      </c>
      <c r="T36" s="53">
        <v>1</v>
      </c>
      <c r="U36" s="53">
        <v>1</v>
      </c>
      <c r="V36" s="54"/>
      <c r="W36" s="54"/>
      <c r="X36" s="53">
        <v>0</v>
      </c>
      <c r="Y36" s="53">
        <v>0</v>
      </c>
      <c r="Z36" s="53">
        <v>0</v>
      </c>
      <c r="AA36" s="53">
        <v>0</v>
      </c>
      <c r="AB36" s="53">
        <v>1</v>
      </c>
      <c r="AC36" s="54"/>
      <c r="AD36" s="54"/>
      <c r="AE36" s="53">
        <v>1</v>
      </c>
      <c r="AF36" s="53">
        <v>0</v>
      </c>
      <c r="AG36" s="53">
        <v>0</v>
      </c>
      <c r="AH36" s="53">
        <v>1</v>
      </c>
      <c r="AI36" s="53">
        <v>1</v>
      </c>
      <c r="AJ36" s="45"/>
      <c r="AK36" s="46">
        <f t="shared" si="0"/>
        <v>9</v>
      </c>
      <c r="AL36" s="55">
        <f t="shared" si="1"/>
        <v>11</v>
      </c>
      <c r="AM36" s="47">
        <f t="shared" si="2"/>
        <v>9</v>
      </c>
      <c r="AN36" s="48">
        <f t="shared" si="3"/>
        <v>0.45</v>
      </c>
      <c r="AO36" s="56">
        <f t="shared" si="4"/>
        <v>0.45</v>
      </c>
      <c r="AP36" s="57">
        <f t="shared" si="5"/>
        <v>0.45</v>
      </c>
      <c r="AQ36" s="58" t="str">
        <f t="shared" si="6"/>
        <v>INASISTENTE</v>
      </c>
      <c r="AR36" s="27"/>
      <c r="AS36" s="27"/>
      <c r="AT36" s="27"/>
      <c r="AU36" s="27"/>
      <c r="AV36" s="27"/>
      <c r="AW36" s="27"/>
    </row>
    <row r="37" spans="1:49" ht="21.75" thickBot="1">
      <c r="A37" s="70">
        <v>30</v>
      </c>
      <c r="B37" s="15"/>
      <c r="C37" s="16"/>
      <c r="D37" s="16"/>
      <c r="E37" s="20"/>
      <c r="F37" s="74"/>
      <c r="G37" s="54"/>
      <c r="H37" s="53">
        <v>0</v>
      </c>
      <c r="I37" s="54"/>
      <c r="J37" s="54"/>
      <c r="K37" s="53">
        <v>0</v>
      </c>
      <c r="L37" s="53">
        <v>1</v>
      </c>
      <c r="M37" s="53">
        <v>0</v>
      </c>
      <c r="N37" s="53">
        <v>1</v>
      </c>
      <c r="O37" s="54"/>
      <c r="P37" s="54"/>
      <c r="Q37" s="53">
        <v>1</v>
      </c>
      <c r="R37" s="53">
        <v>0</v>
      </c>
      <c r="S37" s="53">
        <v>0</v>
      </c>
      <c r="T37" s="53">
        <v>1</v>
      </c>
      <c r="U37" s="53">
        <v>1</v>
      </c>
      <c r="V37" s="54"/>
      <c r="W37" s="54"/>
      <c r="X37" s="53">
        <v>0</v>
      </c>
      <c r="Y37" s="53">
        <v>1</v>
      </c>
      <c r="Z37" s="53">
        <v>0</v>
      </c>
      <c r="AA37" s="53">
        <v>0</v>
      </c>
      <c r="AB37" s="53">
        <v>1</v>
      </c>
      <c r="AC37" s="54"/>
      <c r="AD37" s="54"/>
      <c r="AE37" s="53">
        <v>1</v>
      </c>
      <c r="AF37" s="53">
        <v>0</v>
      </c>
      <c r="AG37" s="53">
        <v>0</v>
      </c>
      <c r="AH37" s="53">
        <v>0</v>
      </c>
      <c r="AI37" s="53">
        <v>1</v>
      </c>
      <c r="AJ37" s="45"/>
      <c r="AK37" s="46">
        <f t="shared" si="0"/>
        <v>9</v>
      </c>
      <c r="AL37" s="55">
        <f t="shared" si="1"/>
        <v>11</v>
      </c>
      <c r="AM37" s="47">
        <f t="shared" si="2"/>
        <v>9</v>
      </c>
      <c r="AN37" s="48">
        <f t="shared" si="3"/>
        <v>0.45</v>
      </c>
      <c r="AO37" s="56">
        <f t="shared" si="4"/>
        <v>0.45</v>
      </c>
      <c r="AP37" s="57">
        <f t="shared" si="5"/>
        <v>0.45</v>
      </c>
      <c r="AQ37" s="58" t="str">
        <f t="shared" si="6"/>
        <v>INASISTENTE</v>
      </c>
      <c r="AR37" s="27"/>
      <c r="AS37" s="27"/>
      <c r="AT37" s="27"/>
      <c r="AU37" s="27"/>
      <c r="AV37" s="27"/>
      <c r="AW37" s="27"/>
    </row>
    <row r="38" spans="1:49" ht="21.75" thickBot="1">
      <c r="A38" s="70">
        <v>31</v>
      </c>
      <c r="B38" s="24"/>
      <c r="C38" s="25"/>
      <c r="D38" s="25"/>
      <c r="E38" s="26"/>
      <c r="F38" s="74"/>
      <c r="G38" s="54"/>
      <c r="H38" s="53">
        <v>0</v>
      </c>
      <c r="I38" s="54"/>
      <c r="J38" s="54"/>
      <c r="K38" s="53">
        <v>0</v>
      </c>
      <c r="L38" s="53">
        <v>1</v>
      </c>
      <c r="M38" s="53">
        <v>0</v>
      </c>
      <c r="N38" s="53">
        <v>1</v>
      </c>
      <c r="O38" s="54"/>
      <c r="P38" s="54"/>
      <c r="Q38" s="53">
        <v>1</v>
      </c>
      <c r="R38" s="53">
        <v>0</v>
      </c>
      <c r="S38" s="53">
        <v>0</v>
      </c>
      <c r="T38" s="53">
        <v>1</v>
      </c>
      <c r="U38" s="53">
        <v>1</v>
      </c>
      <c r="V38" s="54"/>
      <c r="W38" s="54"/>
      <c r="X38" s="53">
        <v>0</v>
      </c>
      <c r="Y38" s="53">
        <v>1</v>
      </c>
      <c r="Z38" s="53">
        <v>1</v>
      </c>
      <c r="AA38" s="53">
        <v>0</v>
      </c>
      <c r="AB38" s="53">
        <v>1</v>
      </c>
      <c r="AC38" s="54"/>
      <c r="AD38" s="54"/>
      <c r="AE38" s="53">
        <v>1</v>
      </c>
      <c r="AF38" s="53">
        <v>0</v>
      </c>
      <c r="AG38" s="53">
        <v>0</v>
      </c>
      <c r="AH38" s="53">
        <v>1</v>
      </c>
      <c r="AI38" s="53">
        <v>0</v>
      </c>
      <c r="AJ38" s="45"/>
      <c r="AK38" s="46">
        <f t="shared" si="0"/>
        <v>10</v>
      </c>
      <c r="AL38" s="55">
        <f t="shared" si="1"/>
        <v>10</v>
      </c>
      <c r="AM38" s="47">
        <f t="shared" si="2"/>
        <v>10</v>
      </c>
      <c r="AN38" s="48">
        <f t="shared" si="3"/>
        <v>0.5</v>
      </c>
      <c r="AO38" s="56">
        <f t="shared" si="4"/>
        <v>0.5</v>
      </c>
      <c r="AP38" s="57">
        <f t="shared" si="5"/>
        <v>0.5</v>
      </c>
      <c r="AQ38" s="58" t="str">
        <f t="shared" si="6"/>
        <v>INASISTENTE</v>
      </c>
      <c r="AR38" s="27"/>
      <c r="AS38" s="27"/>
      <c r="AT38" s="27"/>
      <c r="AU38" s="27"/>
      <c r="AV38" s="27"/>
      <c r="AW38" s="27"/>
    </row>
    <row r="39" spans="1:49" ht="21.75" thickBot="1">
      <c r="A39" s="70">
        <v>32</v>
      </c>
      <c r="B39" s="24"/>
      <c r="C39" s="25"/>
      <c r="D39" s="25"/>
      <c r="E39" s="26"/>
      <c r="F39" s="74"/>
      <c r="G39" s="54"/>
      <c r="H39" s="53">
        <v>0</v>
      </c>
      <c r="I39" s="54"/>
      <c r="J39" s="54"/>
      <c r="K39" s="53">
        <v>0</v>
      </c>
      <c r="L39" s="53">
        <v>1</v>
      </c>
      <c r="M39" s="53">
        <v>0</v>
      </c>
      <c r="N39" s="53">
        <v>1</v>
      </c>
      <c r="O39" s="54"/>
      <c r="P39" s="54"/>
      <c r="Q39" s="53">
        <v>1</v>
      </c>
      <c r="R39" s="53">
        <v>0</v>
      </c>
      <c r="S39" s="53">
        <v>0</v>
      </c>
      <c r="T39" s="53">
        <v>0</v>
      </c>
      <c r="U39" s="53">
        <v>0</v>
      </c>
      <c r="V39" s="54"/>
      <c r="W39" s="54"/>
      <c r="X39" s="53">
        <v>0</v>
      </c>
      <c r="Y39" s="53">
        <v>1</v>
      </c>
      <c r="Z39" s="53">
        <v>1</v>
      </c>
      <c r="AA39" s="53">
        <v>0</v>
      </c>
      <c r="AB39" s="53">
        <v>1</v>
      </c>
      <c r="AC39" s="54"/>
      <c r="AD39" s="54"/>
      <c r="AE39" s="53">
        <v>1</v>
      </c>
      <c r="AF39" s="53">
        <v>0</v>
      </c>
      <c r="AG39" s="53">
        <v>0</v>
      </c>
      <c r="AH39" s="53">
        <v>0</v>
      </c>
      <c r="AI39" s="53">
        <v>0</v>
      </c>
      <c r="AJ39" s="45"/>
      <c r="AK39" s="46">
        <f t="shared" si="0"/>
        <v>7</v>
      </c>
      <c r="AL39" s="55">
        <f t="shared" si="1"/>
        <v>13</v>
      </c>
      <c r="AM39" s="47">
        <f t="shared" si="2"/>
        <v>7</v>
      </c>
      <c r="AN39" s="48">
        <f t="shared" si="3"/>
        <v>0.35</v>
      </c>
      <c r="AO39" s="56">
        <f t="shared" si="4"/>
        <v>0.35</v>
      </c>
      <c r="AP39" s="57">
        <f t="shared" si="5"/>
        <v>0.35</v>
      </c>
      <c r="AQ39" s="58" t="str">
        <f t="shared" si="6"/>
        <v>INASISTENTE</v>
      </c>
      <c r="AR39" s="27"/>
      <c r="AS39" s="27"/>
      <c r="AT39" s="27"/>
      <c r="AU39" s="27"/>
      <c r="AV39" s="27"/>
      <c r="AW39" s="27"/>
    </row>
    <row r="40" spans="1:49" ht="21.75" thickBot="1">
      <c r="A40" s="70">
        <v>33</v>
      </c>
      <c r="B40" s="3"/>
      <c r="C40" s="2"/>
      <c r="D40" s="2"/>
      <c r="E40" s="4"/>
      <c r="F40" s="74"/>
      <c r="G40" s="54"/>
      <c r="H40" s="53">
        <v>0</v>
      </c>
      <c r="I40" s="54"/>
      <c r="J40" s="54"/>
      <c r="K40" s="53">
        <v>0</v>
      </c>
      <c r="L40" s="53">
        <v>1</v>
      </c>
      <c r="M40" s="53">
        <v>0</v>
      </c>
      <c r="N40" s="53">
        <v>1</v>
      </c>
      <c r="O40" s="54"/>
      <c r="P40" s="54"/>
      <c r="Q40" s="53">
        <v>1</v>
      </c>
      <c r="R40" s="53">
        <v>0</v>
      </c>
      <c r="S40" s="53">
        <v>0</v>
      </c>
      <c r="T40" s="53">
        <v>1</v>
      </c>
      <c r="U40" s="53">
        <v>0</v>
      </c>
      <c r="V40" s="54"/>
      <c r="W40" s="54"/>
      <c r="X40" s="53">
        <v>0</v>
      </c>
      <c r="Y40" s="53">
        <v>1</v>
      </c>
      <c r="Z40" s="53">
        <v>1</v>
      </c>
      <c r="AA40" s="53">
        <v>0</v>
      </c>
      <c r="AB40" s="53">
        <v>1</v>
      </c>
      <c r="AC40" s="54"/>
      <c r="AD40" s="54"/>
      <c r="AE40" s="53">
        <v>1</v>
      </c>
      <c r="AF40" s="53">
        <v>0</v>
      </c>
      <c r="AG40" s="53">
        <v>1</v>
      </c>
      <c r="AH40" s="53">
        <v>1</v>
      </c>
      <c r="AI40" s="53">
        <v>0</v>
      </c>
      <c r="AJ40" s="45"/>
      <c r="AK40" s="46">
        <f t="shared" si="0"/>
        <v>10</v>
      </c>
      <c r="AL40" s="55">
        <f t="shared" si="1"/>
        <v>10</v>
      </c>
      <c r="AM40" s="47">
        <f t="shared" si="2"/>
        <v>10</v>
      </c>
      <c r="AN40" s="48">
        <f t="shared" si="3"/>
        <v>0.5</v>
      </c>
      <c r="AO40" s="56">
        <f t="shared" si="4"/>
        <v>0.5</v>
      </c>
      <c r="AP40" s="57">
        <f t="shared" si="5"/>
        <v>0.5</v>
      </c>
      <c r="AQ40" s="58" t="str">
        <f t="shared" si="6"/>
        <v>INASISTENTE</v>
      </c>
      <c r="AR40" s="27"/>
      <c r="AS40" s="27"/>
      <c r="AT40" s="27"/>
      <c r="AU40" s="27"/>
      <c r="AV40" s="27"/>
      <c r="AW40" s="27"/>
    </row>
    <row r="41" spans="1:49" ht="21.75" thickBot="1">
      <c r="A41" s="70">
        <v>34</v>
      </c>
      <c r="B41" s="3"/>
      <c r="C41" s="2"/>
      <c r="D41" s="2"/>
      <c r="E41" s="4"/>
      <c r="F41" s="74"/>
      <c r="G41" s="54"/>
      <c r="H41" s="53">
        <v>0</v>
      </c>
      <c r="I41" s="54"/>
      <c r="J41" s="54"/>
      <c r="K41" s="53">
        <v>0</v>
      </c>
      <c r="L41" s="53">
        <v>1</v>
      </c>
      <c r="M41" s="53">
        <v>0</v>
      </c>
      <c r="N41" s="53">
        <v>1</v>
      </c>
      <c r="O41" s="54"/>
      <c r="P41" s="54"/>
      <c r="Q41" s="53">
        <v>1</v>
      </c>
      <c r="R41" s="53">
        <v>0</v>
      </c>
      <c r="S41" s="53">
        <v>0</v>
      </c>
      <c r="T41" s="53">
        <v>0</v>
      </c>
      <c r="U41" s="53">
        <v>0</v>
      </c>
      <c r="V41" s="54"/>
      <c r="W41" s="54"/>
      <c r="X41" s="53">
        <v>0</v>
      </c>
      <c r="Y41" s="53">
        <v>1</v>
      </c>
      <c r="Z41" s="53">
        <v>0</v>
      </c>
      <c r="AA41" s="53">
        <v>0</v>
      </c>
      <c r="AB41" s="53">
        <v>1</v>
      </c>
      <c r="AC41" s="54"/>
      <c r="AD41" s="54"/>
      <c r="AE41" s="53">
        <v>1</v>
      </c>
      <c r="AF41" s="53">
        <v>0</v>
      </c>
      <c r="AG41" s="53">
        <v>0</v>
      </c>
      <c r="AH41" s="53">
        <v>0</v>
      </c>
      <c r="AI41" s="53">
        <v>0</v>
      </c>
      <c r="AJ41" s="45"/>
      <c r="AK41" s="46">
        <f t="shared" si="0"/>
        <v>6</v>
      </c>
      <c r="AL41" s="55">
        <f t="shared" si="1"/>
        <v>14</v>
      </c>
      <c r="AM41" s="47">
        <f t="shared" si="2"/>
        <v>6</v>
      </c>
      <c r="AN41" s="48">
        <f t="shared" si="3"/>
        <v>0.3</v>
      </c>
      <c r="AO41" s="56">
        <f t="shared" si="4"/>
        <v>0.3</v>
      </c>
      <c r="AP41" s="57">
        <f t="shared" si="5"/>
        <v>0.3</v>
      </c>
      <c r="AQ41" s="58" t="str">
        <f t="shared" si="6"/>
        <v>INASISTENTE</v>
      </c>
      <c r="AR41" s="27"/>
      <c r="AS41" s="27"/>
      <c r="AT41" s="27"/>
      <c r="AU41" s="27"/>
      <c r="AV41" s="27"/>
      <c r="AW41" s="27"/>
    </row>
    <row r="42" spans="1:49" ht="21.75" thickBot="1">
      <c r="A42" s="70">
        <v>35</v>
      </c>
      <c r="B42" s="3"/>
      <c r="C42" s="2"/>
      <c r="D42" s="2"/>
      <c r="E42" s="4"/>
      <c r="F42" s="74"/>
      <c r="G42" s="54"/>
      <c r="H42" s="53">
        <v>0</v>
      </c>
      <c r="I42" s="54"/>
      <c r="J42" s="54"/>
      <c r="K42" s="53">
        <v>0</v>
      </c>
      <c r="L42" s="53">
        <v>1</v>
      </c>
      <c r="M42" s="53">
        <v>0</v>
      </c>
      <c r="N42" s="53">
        <v>1</v>
      </c>
      <c r="O42" s="54"/>
      <c r="P42" s="54"/>
      <c r="Q42" s="53">
        <v>1</v>
      </c>
      <c r="R42" s="53">
        <v>0</v>
      </c>
      <c r="S42" s="53">
        <v>1</v>
      </c>
      <c r="T42" s="53">
        <v>1</v>
      </c>
      <c r="U42" s="53">
        <v>1</v>
      </c>
      <c r="V42" s="54"/>
      <c r="W42" s="54"/>
      <c r="X42" s="53">
        <v>1</v>
      </c>
      <c r="Y42" s="53">
        <v>0</v>
      </c>
      <c r="Z42" s="53">
        <v>1</v>
      </c>
      <c r="AA42" s="53">
        <v>0</v>
      </c>
      <c r="AB42" s="53">
        <v>0</v>
      </c>
      <c r="AC42" s="54"/>
      <c r="AD42" s="54"/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45"/>
      <c r="AK42" s="46">
        <f t="shared" si="0"/>
        <v>8</v>
      </c>
      <c r="AL42" s="55">
        <f t="shared" si="1"/>
        <v>12</v>
      </c>
      <c r="AM42" s="47">
        <f t="shared" si="2"/>
        <v>8</v>
      </c>
      <c r="AN42" s="48">
        <f t="shared" si="3"/>
        <v>0.4</v>
      </c>
      <c r="AO42" s="56">
        <f t="shared" si="4"/>
        <v>0.4</v>
      </c>
      <c r="AP42" s="57">
        <f t="shared" si="5"/>
        <v>0.4</v>
      </c>
      <c r="AQ42" s="58" t="str">
        <f t="shared" si="6"/>
        <v>INASISTENTE</v>
      </c>
      <c r="AR42" s="27"/>
      <c r="AS42" s="27"/>
      <c r="AT42" s="27"/>
      <c r="AU42" s="27"/>
      <c r="AV42" s="27"/>
      <c r="AW42" s="27"/>
    </row>
    <row r="43" spans="1:49" ht="21.75" thickBot="1">
      <c r="A43" s="70">
        <v>36</v>
      </c>
      <c r="B43" s="3"/>
      <c r="C43" s="2"/>
      <c r="D43" s="2"/>
      <c r="E43" s="4"/>
      <c r="F43" s="74"/>
      <c r="G43" s="54"/>
      <c r="H43" s="53">
        <v>0</v>
      </c>
      <c r="I43" s="54"/>
      <c r="J43" s="54"/>
      <c r="K43" s="53">
        <v>0</v>
      </c>
      <c r="L43" s="53">
        <v>1</v>
      </c>
      <c r="M43" s="53">
        <v>0</v>
      </c>
      <c r="N43" s="53">
        <v>1</v>
      </c>
      <c r="O43" s="54"/>
      <c r="P43" s="54"/>
      <c r="Q43" s="53">
        <v>1</v>
      </c>
      <c r="R43" s="53">
        <v>0</v>
      </c>
      <c r="S43" s="53">
        <v>0</v>
      </c>
      <c r="T43" s="53">
        <v>0</v>
      </c>
      <c r="U43" s="53">
        <v>0</v>
      </c>
      <c r="V43" s="54"/>
      <c r="W43" s="54"/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4"/>
      <c r="AD43" s="54"/>
      <c r="AE43" s="53">
        <v>0</v>
      </c>
      <c r="AF43" s="53">
        <v>0</v>
      </c>
      <c r="AG43" s="53">
        <v>1</v>
      </c>
      <c r="AH43" s="53">
        <v>1</v>
      </c>
      <c r="AI43" s="53">
        <v>0</v>
      </c>
      <c r="AJ43" s="45"/>
      <c r="AK43" s="46">
        <f t="shared" si="0"/>
        <v>5</v>
      </c>
      <c r="AL43" s="55">
        <f t="shared" si="1"/>
        <v>15</v>
      </c>
      <c r="AM43" s="47">
        <f t="shared" si="2"/>
        <v>5</v>
      </c>
      <c r="AN43" s="48">
        <f t="shared" si="3"/>
        <v>0.25</v>
      </c>
      <c r="AO43" s="56">
        <f t="shared" si="4"/>
        <v>0.25</v>
      </c>
      <c r="AP43" s="57">
        <f t="shared" si="5"/>
        <v>0.25</v>
      </c>
      <c r="AQ43" s="58" t="str">
        <f t="shared" si="6"/>
        <v>INASISTENTE</v>
      </c>
      <c r="AR43" s="27"/>
      <c r="AS43" s="27"/>
      <c r="AT43" s="27"/>
      <c r="AU43" s="27"/>
      <c r="AV43" s="27"/>
      <c r="AW43" s="27"/>
    </row>
    <row r="44" spans="1:49" ht="21.75" thickBot="1">
      <c r="A44" s="70">
        <v>37</v>
      </c>
      <c r="B44" s="3"/>
      <c r="C44" s="2"/>
      <c r="D44" s="2"/>
      <c r="E44" s="4"/>
      <c r="F44" s="74"/>
      <c r="G44" s="54"/>
      <c r="H44" s="53">
        <v>0</v>
      </c>
      <c r="I44" s="54"/>
      <c r="J44" s="54"/>
      <c r="K44" s="53">
        <v>0</v>
      </c>
      <c r="L44" s="53">
        <v>1</v>
      </c>
      <c r="M44" s="53">
        <v>0</v>
      </c>
      <c r="N44" s="53">
        <v>1</v>
      </c>
      <c r="O44" s="54"/>
      <c r="P44" s="54"/>
      <c r="Q44" s="53">
        <v>1</v>
      </c>
      <c r="R44" s="53">
        <v>0</v>
      </c>
      <c r="S44" s="53">
        <v>0</v>
      </c>
      <c r="T44" s="53">
        <v>0</v>
      </c>
      <c r="U44" s="53">
        <v>0</v>
      </c>
      <c r="V44" s="54"/>
      <c r="W44" s="54"/>
      <c r="X44" s="53">
        <v>0</v>
      </c>
      <c r="Y44" s="53">
        <v>0</v>
      </c>
      <c r="Z44" s="53">
        <v>1</v>
      </c>
      <c r="AA44" s="53">
        <v>0</v>
      </c>
      <c r="AB44" s="53">
        <v>0</v>
      </c>
      <c r="AC44" s="54"/>
      <c r="AD44" s="54"/>
      <c r="AE44" s="53">
        <v>0</v>
      </c>
      <c r="AF44" s="53">
        <v>0</v>
      </c>
      <c r="AG44" s="53">
        <v>1</v>
      </c>
      <c r="AH44" s="53">
        <v>0</v>
      </c>
      <c r="AI44" s="53">
        <v>0</v>
      </c>
      <c r="AJ44" s="45"/>
      <c r="AK44" s="46">
        <f t="shared" si="0"/>
        <v>5</v>
      </c>
      <c r="AL44" s="55">
        <f t="shared" si="1"/>
        <v>15</v>
      </c>
      <c r="AM44" s="47">
        <f t="shared" si="2"/>
        <v>5</v>
      </c>
      <c r="AN44" s="48">
        <f t="shared" si="3"/>
        <v>0.25</v>
      </c>
      <c r="AO44" s="56">
        <f t="shared" si="4"/>
        <v>0.25</v>
      </c>
      <c r="AP44" s="57">
        <f t="shared" si="5"/>
        <v>0.25</v>
      </c>
      <c r="AQ44" s="58" t="str">
        <f t="shared" si="6"/>
        <v>INASISTENTE</v>
      </c>
      <c r="AR44" s="27"/>
      <c r="AS44" s="27"/>
      <c r="AT44" s="27"/>
      <c r="AU44" s="27"/>
      <c r="AV44" s="27"/>
      <c r="AW44" s="27"/>
    </row>
    <row r="45" spans="1:49" ht="21.75" thickBot="1">
      <c r="A45" s="70">
        <v>38</v>
      </c>
      <c r="B45" s="3"/>
      <c r="C45" s="2"/>
      <c r="D45" s="2"/>
      <c r="E45" s="4"/>
      <c r="F45" s="74"/>
      <c r="G45" s="54"/>
      <c r="H45" s="53">
        <v>0</v>
      </c>
      <c r="I45" s="54"/>
      <c r="J45" s="54"/>
      <c r="K45" s="52">
        <v>0</v>
      </c>
      <c r="L45" s="53">
        <v>0</v>
      </c>
      <c r="M45" s="53">
        <v>0</v>
      </c>
      <c r="N45" s="53">
        <v>0</v>
      </c>
      <c r="O45" s="54"/>
      <c r="P45" s="54"/>
      <c r="Q45" s="53">
        <v>0</v>
      </c>
      <c r="R45" s="53">
        <v>0</v>
      </c>
      <c r="S45" s="53">
        <v>1</v>
      </c>
      <c r="T45" s="53">
        <v>1</v>
      </c>
      <c r="U45" s="53">
        <v>0</v>
      </c>
      <c r="V45" s="54"/>
      <c r="W45" s="54"/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4"/>
      <c r="AD45" s="54"/>
      <c r="AE45" s="53">
        <v>0</v>
      </c>
      <c r="AF45" s="53">
        <v>0</v>
      </c>
      <c r="AG45" s="53">
        <v>1</v>
      </c>
      <c r="AH45" s="53">
        <v>0</v>
      </c>
      <c r="AI45" s="53">
        <v>1</v>
      </c>
      <c r="AJ45" s="45"/>
      <c r="AK45" s="46">
        <f t="shared" si="0"/>
        <v>4</v>
      </c>
      <c r="AL45" s="55">
        <f t="shared" si="1"/>
        <v>16</v>
      </c>
      <c r="AM45" s="47">
        <f t="shared" si="2"/>
        <v>4</v>
      </c>
      <c r="AN45" s="48">
        <f t="shared" si="3"/>
        <v>0.2</v>
      </c>
      <c r="AO45" s="56">
        <f t="shared" si="4"/>
        <v>0.2</v>
      </c>
      <c r="AP45" s="57">
        <f t="shared" si="5"/>
        <v>0.2</v>
      </c>
      <c r="AQ45" s="58" t="str">
        <f t="shared" si="6"/>
        <v>ASISTENTE</v>
      </c>
      <c r="AR45" s="27"/>
      <c r="AS45" s="27"/>
      <c r="AT45" s="27"/>
      <c r="AU45" s="27"/>
      <c r="AV45" s="27"/>
      <c r="AW45" s="27"/>
    </row>
    <row r="46" spans="1:49" ht="21.75" thickBot="1">
      <c r="A46" s="70">
        <v>39</v>
      </c>
      <c r="B46" s="3"/>
      <c r="C46" s="2"/>
      <c r="D46" s="2"/>
      <c r="E46" s="4"/>
      <c r="F46" s="74"/>
      <c r="G46" s="54"/>
      <c r="H46" s="53">
        <v>0</v>
      </c>
      <c r="I46" s="54"/>
      <c r="J46" s="54"/>
      <c r="K46" s="52">
        <v>0</v>
      </c>
      <c r="L46" s="53">
        <v>0</v>
      </c>
      <c r="M46" s="53">
        <v>0</v>
      </c>
      <c r="N46" s="53">
        <v>0</v>
      </c>
      <c r="O46" s="54"/>
      <c r="P46" s="54"/>
      <c r="Q46" s="53">
        <v>0</v>
      </c>
      <c r="R46" s="53">
        <v>0</v>
      </c>
      <c r="S46" s="53">
        <v>1</v>
      </c>
      <c r="T46" s="53">
        <v>0</v>
      </c>
      <c r="U46" s="53">
        <v>0</v>
      </c>
      <c r="V46" s="54"/>
      <c r="W46" s="54"/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4"/>
      <c r="AD46" s="54"/>
      <c r="AE46" s="53">
        <v>0</v>
      </c>
      <c r="AF46" s="53">
        <v>0</v>
      </c>
      <c r="AG46" s="53">
        <v>1</v>
      </c>
      <c r="AH46" s="53">
        <v>0</v>
      </c>
      <c r="AI46" s="53">
        <v>1</v>
      </c>
      <c r="AJ46" s="45"/>
      <c r="AK46" s="46">
        <f t="shared" si="0"/>
        <v>3</v>
      </c>
      <c r="AL46" s="55">
        <f t="shared" si="1"/>
        <v>17</v>
      </c>
      <c r="AM46" s="47">
        <f t="shared" si="2"/>
        <v>3</v>
      </c>
      <c r="AN46" s="48">
        <f t="shared" si="3"/>
        <v>0.15</v>
      </c>
      <c r="AO46" s="56">
        <f t="shared" si="4"/>
        <v>0.15</v>
      </c>
      <c r="AP46" s="57">
        <f t="shared" si="5"/>
        <v>0.15</v>
      </c>
      <c r="AQ46" s="58" t="str">
        <f t="shared" si="6"/>
        <v>ASISTENTE</v>
      </c>
      <c r="AR46" s="27"/>
      <c r="AS46" s="27"/>
      <c r="AT46" s="27"/>
      <c r="AU46" s="27"/>
      <c r="AV46" s="27"/>
      <c r="AW46" s="27"/>
    </row>
    <row r="47" spans="1:49" ht="21.75" thickBot="1">
      <c r="A47" s="70">
        <v>40</v>
      </c>
      <c r="B47" s="3"/>
      <c r="C47" s="2"/>
      <c r="D47" s="2"/>
      <c r="E47" s="4"/>
      <c r="F47" s="74"/>
      <c r="G47" s="54"/>
      <c r="H47" s="53">
        <v>0</v>
      </c>
      <c r="I47" s="54"/>
      <c r="J47" s="54"/>
      <c r="K47" s="52">
        <v>0</v>
      </c>
      <c r="L47" s="53">
        <v>0</v>
      </c>
      <c r="M47" s="53">
        <v>0</v>
      </c>
      <c r="N47" s="53">
        <v>0</v>
      </c>
      <c r="O47" s="54"/>
      <c r="P47" s="54"/>
      <c r="Q47" s="53">
        <v>0</v>
      </c>
      <c r="R47" s="53">
        <v>0</v>
      </c>
      <c r="S47" s="53">
        <v>1</v>
      </c>
      <c r="T47" s="53">
        <v>0</v>
      </c>
      <c r="U47" s="53">
        <v>0</v>
      </c>
      <c r="V47" s="54"/>
      <c r="W47" s="54"/>
      <c r="X47" s="53">
        <v>0</v>
      </c>
      <c r="Y47" s="53">
        <v>0</v>
      </c>
      <c r="Z47" s="53">
        <v>1</v>
      </c>
      <c r="AA47" s="53">
        <v>0</v>
      </c>
      <c r="AB47" s="53">
        <v>0</v>
      </c>
      <c r="AC47" s="54"/>
      <c r="AD47" s="54"/>
      <c r="AE47" s="53">
        <v>0</v>
      </c>
      <c r="AF47" s="53">
        <v>0</v>
      </c>
      <c r="AG47" s="53">
        <v>1</v>
      </c>
      <c r="AH47" s="53">
        <v>0</v>
      </c>
      <c r="AI47" s="53">
        <v>1</v>
      </c>
      <c r="AJ47" s="45"/>
      <c r="AK47" s="46">
        <f t="shared" si="0"/>
        <v>4</v>
      </c>
      <c r="AL47" s="55">
        <f t="shared" si="1"/>
        <v>16</v>
      </c>
      <c r="AM47" s="47">
        <f t="shared" si="2"/>
        <v>4</v>
      </c>
      <c r="AN47" s="48">
        <f t="shared" si="3"/>
        <v>0.2</v>
      </c>
      <c r="AO47" s="56">
        <f t="shared" si="4"/>
        <v>0.2</v>
      </c>
      <c r="AP47" s="57">
        <f t="shared" si="5"/>
        <v>0.2</v>
      </c>
      <c r="AQ47" s="58" t="str">
        <f t="shared" si="6"/>
        <v>ASISTENTE</v>
      </c>
      <c r="AR47" s="27"/>
      <c r="AS47" s="27"/>
      <c r="AT47" s="27"/>
      <c r="AU47" s="27"/>
      <c r="AV47" s="27"/>
      <c r="AW47" s="27"/>
    </row>
    <row r="48" spans="1:49" ht="21.75" thickBot="1">
      <c r="A48" s="70">
        <v>41</v>
      </c>
      <c r="B48" s="3"/>
      <c r="C48" s="2"/>
      <c r="D48" s="2"/>
      <c r="E48" s="4"/>
      <c r="F48" s="74"/>
      <c r="G48" s="54"/>
      <c r="H48" s="53">
        <v>0</v>
      </c>
      <c r="I48" s="54"/>
      <c r="J48" s="54"/>
      <c r="K48" s="52">
        <v>0</v>
      </c>
      <c r="L48" s="53">
        <v>0</v>
      </c>
      <c r="M48" s="53">
        <v>0</v>
      </c>
      <c r="N48" s="53">
        <v>0</v>
      </c>
      <c r="O48" s="54"/>
      <c r="P48" s="54"/>
      <c r="Q48" s="53">
        <v>0</v>
      </c>
      <c r="R48" s="53">
        <v>0</v>
      </c>
      <c r="S48" s="53">
        <v>1</v>
      </c>
      <c r="T48" s="53">
        <v>0</v>
      </c>
      <c r="U48" s="53">
        <v>0</v>
      </c>
      <c r="V48" s="54"/>
      <c r="W48" s="54"/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4"/>
      <c r="AD48" s="54"/>
      <c r="AE48" s="53">
        <v>0</v>
      </c>
      <c r="AF48" s="53">
        <v>0</v>
      </c>
      <c r="AG48" s="53">
        <v>1</v>
      </c>
      <c r="AH48" s="53">
        <v>0</v>
      </c>
      <c r="AI48" s="53">
        <v>1</v>
      </c>
      <c r="AJ48" s="45"/>
      <c r="AK48" s="46">
        <f t="shared" si="0"/>
        <v>3</v>
      </c>
      <c r="AL48" s="55">
        <f t="shared" si="1"/>
        <v>17</v>
      </c>
      <c r="AM48" s="47">
        <f t="shared" si="2"/>
        <v>3</v>
      </c>
      <c r="AN48" s="48">
        <f t="shared" si="3"/>
        <v>0.15</v>
      </c>
      <c r="AO48" s="56">
        <f t="shared" si="4"/>
        <v>0.15</v>
      </c>
      <c r="AP48" s="57">
        <f t="shared" si="5"/>
        <v>0.15</v>
      </c>
      <c r="AQ48" s="58" t="str">
        <f t="shared" si="6"/>
        <v>ASISTENTE</v>
      </c>
      <c r="AR48" s="27"/>
      <c r="AS48" s="27"/>
      <c r="AT48" s="27"/>
      <c r="AU48" s="27"/>
      <c r="AV48" s="27"/>
      <c r="AW48" s="27"/>
    </row>
    <row r="49" spans="1:49" ht="21.75" thickBot="1">
      <c r="A49" s="70">
        <v>42</v>
      </c>
      <c r="B49" s="3"/>
      <c r="C49" s="2"/>
      <c r="D49" s="2"/>
      <c r="E49" s="4"/>
      <c r="F49" s="74"/>
      <c r="G49" s="54"/>
      <c r="H49" s="53">
        <v>0</v>
      </c>
      <c r="I49" s="54"/>
      <c r="J49" s="54"/>
      <c r="K49" s="53">
        <v>1</v>
      </c>
      <c r="L49" s="53">
        <v>1</v>
      </c>
      <c r="M49" s="53">
        <v>0</v>
      </c>
      <c r="N49" s="53">
        <v>1</v>
      </c>
      <c r="O49" s="54"/>
      <c r="P49" s="54"/>
      <c r="Q49" s="53">
        <v>1</v>
      </c>
      <c r="R49" s="53">
        <v>0</v>
      </c>
      <c r="S49" s="53">
        <v>1</v>
      </c>
      <c r="T49" s="53">
        <v>0</v>
      </c>
      <c r="U49" s="53">
        <v>0</v>
      </c>
      <c r="V49" s="54"/>
      <c r="W49" s="54"/>
      <c r="X49" s="53">
        <v>0</v>
      </c>
      <c r="Y49" s="53">
        <v>0</v>
      </c>
      <c r="Z49" s="53">
        <v>0</v>
      </c>
      <c r="AA49" s="53">
        <v>0</v>
      </c>
      <c r="AB49" s="53">
        <v>0</v>
      </c>
      <c r="AC49" s="54"/>
      <c r="AD49" s="54"/>
      <c r="AE49" s="53">
        <v>0</v>
      </c>
      <c r="AF49" s="53">
        <v>1</v>
      </c>
      <c r="AG49" s="53">
        <v>0</v>
      </c>
      <c r="AH49" s="53">
        <v>1</v>
      </c>
      <c r="AI49" s="53">
        <v>1</v>
      </c>
      <c r="AJ49" s="45"/>
      <c r="AK49" s="46">
        <f t="shared" si="0"/>
        <v>8</v>
      </c>
      <c r="AL49" s="55">
        <f t="shared" si="1"/>
        <v>12</v>
      </c>
      <c r="AM49" s="47">
        <f t="shared" si="2"/>
        <v>8</v>
      </c>
      <c r="AN49" s="48">
        <f t="shared" si="3"/>
        <v>0.4</v>
      </c>
      <c r="AO49" s="56">
        <f t="shared" si="4"/>
        <v>0.4</v>
      </c>
      <c r="AP49" s="57">
        <f t="shared" si="5"/>
        <v>0.4</v>
      </c>
      <c r="AQ49" s="58" t="str">
        <f t="shared" si="6"/>
        <v>INASISTENTE</v>
      </c>
      <c r="AR49" s="27"/>
      <c r="AS49" s="27"/>
      <c r="AT49" s="27"/>
      <c r="AU49" s="27"/>
      <c r="AV49" s="27"/>
      <c r="AW49" s="27"/>
    </row>
    <row r="50" spans="1:49" ht="21.75" thickBot="1">
      <c r="A50" s="70">
        <v>43</v>
      </c>
      <c r="B50" s="11"/>
      <c r="C50" s="2"/>
      <c r="D50" s="2"/>
      <c r="E50" s="4"/>
      <c r="F50" s="74"/>
      <c r="G50" s="54"/>
      <c r="H50" s="53">
        <v>0</v>
      </c>
      <c r="I50" s="54"/>
      <c r="J50" s="54"/>
      <c r="K50" s="52">
        <v>0</v>
      </c>
      <c r="L50" s="53">
        <v>0</v>
      </c>
      <c r="M50" s="53">
        <v>0</v>
      </c>
      <c r="N50" s="53">
        <v>0</v>
      </c>
      <c r="O50" s="54"/>
      <c r="P50" s="54"/>
      <c r="Q50" s="53">
        <v>0</v>
      </c>
      <c r="R50" s="53">
        <v>0</v>
      </c>
      <c r="S50" s="53">
        <v>1</v>
      </c>
      <c r="T50" s="53">
        <v>0</v>
      </c>
      <c r="U50" s="53">
        <v>0</v>
      </c>
      <c r="V50" s="54"/>
      <c r="W50" s="54"/>
      <c r="X50" s="53">
        <v>0</v>
      </c>
      <c r="Y50" s="53">
        <v>0</v>
      </c>
      <c r="Z50" s="53">
        <v>0</v>
      </c>
      <c r="AA50" s="53">
        <v>0</v>
      </c>
      <c r="AB50" s="53">
        <v>0</v>
      </c>
      <c r="AC50" s="54"/>
      <c r="AD50" s="54"/>
      <c r="AE50" s="53">
        <v>0</v>
      </c>
      <c r="AF50" s="53">
        <v>1</v>
      </c>
      <c r="AG50" s="53">
        <v>0</v>
      </c>
      <c r="AH50" s="53">
        <v>1</v>
      </c>
      <c r="AI50" s="53">
        <v>1</v>
      </c>
      <c r="AJ50" s="45"/>
      <c r="AK50" s="46">
        <f t="shared" si="0"/>
        <v>4</v>
      </c>
      <c r="AL50" s="55">
        <f t="shared" si="1"/>
        <v>16</v>
      </c>
      <c r="AM50" s="47">
        <f t="shared" si="2"/>
        <v>4</v>
      </c>
      <c r="AN50" s="48">
        <f t="shared" si="3"/>
        <v>0.2</v>
      </c>
      <c r="AO50" s="56">
        <f t="shared" si="4"/>
        <v>0.2</v>
      </c>
      <c r="AP50" s="57">
        <f t="shared" si="5"/>
        <v>0.2</v>
      </c>
      <c r="AQ50" s="58" t="str">
        <f t="shared" si="6"/>
        <v>ASISTENTE</v>
      </c>
      <c r="AR50" s="27"/>
      <c r="AS50" s="27"/>
      <c r="AT50" s="27"/>
      <c r="AU50" s="27"/>
      <c r="AV50" s="27"/>
      <c r="AW50" s="27"/>
    </row>
    <row r="51" spans="1:49" ht="21.75" thickBot="1">
      <c r="A51" s="71">
        <v>44</v>
      </c>
      <c r="B51" s="3"/>
      <c r="C51" s="2"/>
      <c r="D51" s="2"/>
      <c r="E51" s="4"/>
      <c r="F51" s="74"/>
      <c r="G51" s="54"/>
      <c r="H51" s="53">
        <v>0</v>
      </c>
      <c r="I51" s="54"/>
      <c r="J51" s="54"/>
      <c r="K51" s="52">
        <v>0</v>
      </c>
      <c r="L51" s="53">
        <v>0</v>
      </c>
      <c r="M51" s="53">
        <v>0</v>
      </c>
      <c r="N51" s="53">
        <v>0</v>
      </c>
      <c r="O51" s="54"/>
      <c r="P51" s="54"/>
      <c r="Q51" s="53">
        <v>0</v>
      </c>
      <c r="R51" s="53">
        <v>0</v>
      </c>
      <c r="S51" s="53">
        <v>1</v>
      </c>
      <c r="T51" s="53">
        <v>0</v>
      </c>
      <c r="U51" s="53">
        <v>0</v>
      </c>
      <c r="V51" s="54"/>
      <c r="W51" s="54"/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4"/>
      <c r="AD51" s="54"/>
      <c r="AE51" s="53">
        <v>0</v>
      </c>
      <c r="AF51" s="53">
        <v>1</v>
      </c>
      <c r="AG51" s="53">
        <v>0</v>
      </c>
      <c r="AH51" s="53">
        <v>1</v>
      </c>
      <c r="AI51" s="53">
        <v>1</v>
      </c>
      <c r="AJ51" s="45"/>
      <c r="AK51" s="46">
        <f t="shared" si="0"/>
        <v>4</v>
      </c>
      <c r="AL51" s="55">
        <f t="shared" si="1"/>
        <v>16</v>
      </c>
      <c r="AM51" s="47">
        <f t="shared" si="2"/>
        <v>4</v>
      </c>
      <c r="AN51" s="48">
        <f t="shared" si="3"/>
        <v>0.2</v>
      </c>
      <c r="AO51" s="56">
        <f t="shared" si="4"/>
        <v>0.2</v>
      </c>
      <c r="AP51" s="57">
        <f t="shared" si="5"/>
        <v>0.2</v>
      </c>
      <c r="AQ51" s="58" t="str">
        <f t="shared" si="6"/>
        <v>ASISTENTE</v>
      </c>
      <c r="AR51" s="27"/>
      <c r="AS51" s="27"/>
      <c r="AT51" s="27"/>
      <c r="AU51" s="27"/>
      <c r="AV51" s="27"/>
      <c r="AW51" s="27"/>
    </row>
    <row r="52" spans="1:49" ht="21.75" thickBot="1">
      <c r="A52" s="71">
        <v>45</v>
      </c>
      <c r="B52" s="3"/>
      <c r="C52" s="2"/>
      <c r="D52" s="2"/>
      <c r="E52" s="4"/>
      <c r="F52" s="74"/>
      <c r="G52" s="54"/>
      <c r="H52" s="53">
        <v>0</v>
      </c>
      <c r="I52" s="54"/>
      <c r="J52" s="54"/>
      <c r="K52" s="52">
        <v>0</v>
      </c>
      <c r="L52" s="53">
        <v>1</v>
      </c>
      <c r="M52" s="53">
        <v>0</v>
      </c>
      <c r="N52" s="53">
        <v>1</v>
      </c>
      <c r="O52" s="54"/>
      <c r="P52" s="54"/>
      <c r="Q52" s="53">
        <v>1</v>
      </c>
      <c r="R52" s="53">
        <v>0</v>
      </c>
      <c r="S52" s="53">
        <v>1</v>
      </c>
      <c r="T52" s="53">
        <v>0</v>
      </c>
      <c r="U52" s="53">
        <v>0</v>
      </c>
      <c r="V52" s="54"/>
      <c r="W52" s="54"/>
      <c r="X52" s="53">
        <v>0</v>
      </c>
      <c r="Y52" s="53">
        <v>0</v>
      </c>
      <c r="Z52" s="53">
        <v>0</v>
      </c>
      <c r="AA52" s="53">
        <v>0</v>
      </c>
      <c r="AB52" s="53">
        <v>0</v>
      </c>
      <c r="AC52" s="54"/>
      <c r="AD52" s="54"/>
      <c r="AE52" s="53">
        <v>0</v>
      </c>
      <c r="AF52" s="53">
        <v>0</v>
      </c>
      <c r="AG52" s="53">
        <v>0</v>
      </c>
      <c r="AH52" s="53">
        <v>1</v>
      </c>
      <c r="AI52" s="53">
        <v>1</v>
      </c>
      <c r="AJ52" s="45"/>
      <c r="AK52" s="46">
        <f t="shared" si="0"/>
        <v>6</v>
      </c>
      <c r="AL52" s="55">
        <f t="shared" si="1"/>
        <v>14</v>
      </c>
      <c r="AM52" s="47">
        <f t="shared" si="2"/>
        <v>6</v>
      </c>
      <c r="AN52" s="48">
        <f t="shared" si="3"/>
        <v>0.3</v>
      </c>
      <c r="AO52" s="56">
        <f t="shared" si="4"/>
        <v>0.3</v>
      </c>
      <c r="AP52" s="57">
        <f t="shared" si="5"/>
        <v>0.3</v>
      </c>
      <c r="AQ52" s="58" t="str">
        <f t="shared" si="6"/>
        <v>INASISTENTE</v>
      </c>
      <c r="AR52" s="27"/>
      <c r="AS52" s="27"/>
      <c r="AT52" s="27"/>
      <c r="AU52" s="27"/>
      <c r="AV52" s="27"/>
      <c r="AW52" s="27"/>
    </row>
    <row r="53" spans="1:49" ht="21.75" thickBot="1">
      <c r="A53" s="72">
        <v>46</v>
      </c>
      <c r="B53" s="5"/>
      <c r="C53" s="6"/>
      <c r="D53" s="6"/>
      <c r="E53" s="7"/>
      <c r="F53" s="75"/>
      <c r="G53" s="59"/>
      <c r="H53" s="60">
        <v>0</v>
      </c>
      <c r="I53" s="59"/>
      <c r="J53" s="59"/>
      <c r="K53" s="68">
        <v>0</v>
      </c>
      <c r="L53" s="60">
        <v>1</v>
      </c>
      <c r="M53" s="60">
        <v>0</v>
      </c>
      <c r="N53" s="60">
        <v>1</v>
      </c>
      <c r="O53" s="59"/>
      <c r="P53" s="59"/>
      <c r="Q53" s="60">
        <v>1</v>
      </c>
      <c r="R53" s="60">
        <v>0</v>
      </c>
      <c r="S53" s="60">
        <v>1</v>
      </c>
      <c r="T53" s="60">
        <v>0</v>
      </c>
      <c r="U53" s="60">
        <v>0</v>
      </c>
      <c r="V53" s="59"/>
      <c r="W53" s="59"/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59"/>
      <c r="AD53" s="59"/>
      <c r="AE53" s="60">
        <v>0</v>
      </c>
      <c r="AF53" s="60">
        <v>0</v>
      </c>
      <c r="AG53" s="60">
        <v>0</v>
      </c>
      <c r="AH53" s="60">
        <v>1</v>
      </c>
      <c r="AI53" s="60">
        <v>1</v>
      </c>
      <c r="AJ53" s="45"/>
      <c r="AK53" s="61">
        <f t="shared" si="0"/>
        <v>6</v>
      </c>
      <c r="AL53" s="62">
        <f t="shared" si="1"/>
        <v>14</v>
      </c>
      <c r="AM53" s="63">
        <f t="shared" si="2"/>
        <v>6</v>
      </c>
      <c r="AN53" s="64">
        <f t="shared" si="3"/>
        <v>0.3</v>
      </c>
      <c r="AO53" s="65">
        <f t="shared" si="4"/>
        <v>0.3</v>
      </c>
      <c r="AP53" s="66">
        <f t="shared" si="5"/>
        <v>0.3</v>
      </c>
      <c r="AQ53" s="67" t="str">
        <f t="shared" si="6"/>
        <v>INASISTENTE</v>
      </c>
      <c r="AR53" s="27"/>
      <c r="AS53" s="27"/>
      <c r="AT53" s="27"/>
      <c r="AU53" s="27"/>
      <c r="AV53" s="27"/>
      <c r="AW53" s="27"/>
    </row>
    <row r="55" spans="6:36" ht="112.5" customHeight="1">
      <c r="F55" s="78" t="s">
        <v>15</v>
      </c>
      <c r="G55" s="78" t="s">
        <v>16</v>
      </c>
      <c r="H55" s="79"/>
      <c r="I55" s="80" t="s">
        <v>13</v>
      </c>
      <c r="J55" s="80" t="s">
        <v>14</v>
      </c>
      <c r="K55" s="79"/>
      <c r="L55" s="79"/>
      <c r="M55" s="79"/>
      <c r="N55" s="79"/>
      <c r="O55" s="80" t="s">
        <v>13</v>
      </c>
      <c r="P55" s="80" t="s">
        <v>14</v>
      </c>
      <c r="Q55" s="79"/>
      <c r="R55" s="79"/>
      <c r="S55" s="79"/>
      <c r="T55" s="79"/>
      <c r="U55" s="79"/>
      <c r="V55" s="80" t="s">
        <v>13</v>
      </c>
      <c r="W55" s="80" t="s">
        <v>14</v>
      </c>
      <c r="X55" s="79"/>
      <c r="Y55" s="79"/>
      <c r="Z55" s="79"/>
      <c r="AA55" s="79"/>
      <c r="AB55" s="79"/>
      <c r="AC55" s="80" t="s">
        <v>13</v>
      </c>
      <c r="AD55" s="80" t="s">
        <v>14</v>
      </c>
      <c r="AE55" s="79"/>
      <c r="AF55" s="79"/>
      <c r="AG55" s="79"/>
      <c r="AH55" s="79"/>
      <c r="AI55" s="79"/>
      <c r="AJ55" s="79"/>
    </row>
  </sheetData>
  <sheetProtection password="CC33" sheet="1"/>
  <protectedRanges>
    <protectedRange password="CC33" sqref="B8:E8" name="Rango1_2"/>
    <protectedRange password="CC33" sqref="B9:E38" name="Rango1_3"/>
  </protectedRanges>
  <mergeCells count="2">
    <mergeCell ref="A5:AR5"/>
    <mergeCell ref="A3:AR3"/>
  </mergeCells>
  <printOptions/>
  <pageMargins left="0.46" right="0.2" top="0.25" bottom="0.3" header="0.25" footer="0.3"/>
  <pageSetup fitToHeight="1" fitToWidth="1" horizontalDpi="300" verticalDpi="3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</dc:creator>
  <cp:keywords/>
  <dc:description/>
  <cp:lastModifiedBy>Araceli</cp:lastModifiedBy>
  <cp:lastPrinted>2009-05-09T01:02:07Z</cp:lastPrinted>
  <dcterms:created xsi:type="dcterms:W3CDTF">2008-05-05T15:18:36Z</dcterms:created>
  <dcterms:modified xsi:type="dcterms:W3CDTF">2012-10-04T01:26:59Z</dcterms:modified>
  <cp:category/>
  <cp:version/>
  <cp:contentType/>
  <cp:contentStatus/>
</cp:coreProperties>
</file>